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T-Homepage\Chronik\"/>
    </mc:Choice>
  </mc:AlternateContent>
  <xr:revisionPtr revIDLastSave="0" documentId="13_ncr:1_{57DA439E-2675-47CE-B904-A87531406BE1}" xr6:coauthVersionLast="45" xr6:coauthVersionMax="45" xr10:uidLastSave="{00000000-0000-0000-0000-000000000000}"/>
  <bookViews>
    <workbookView xWindow="-120" yWindow="-120" windowWidth="19440" windowHeight="15000" xr2:uid="{567E2951-8723-4D7E-AF7F-A9931C4A33F0}"/>
  </bookViews>
  <sheets>
    <sheet name="Spieler" sheetId="1" r:id="rId1"/>
  </sheets>
  <definedNames>
    <definedName name="_xlnm._FilterDatabase" localSheetId="0" hidden="1">Spieler!$A$13:$BA$313</definedName>
    <definedName name="_xlnm.Print_Area" localSheetId="0">Spieler!$A:$J</definedName>
    <definedName name="_xlnm.Print_Titles" localSheetId="0">Spieler!$12:$13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315" i="1" l="1"/>
  <c r="K260" i="1" l="1"/>
  <c r="J260" i="1"/>
  <c r="I260" i="1"/>
  <c r="H260" i="1"/>
  <c r="G260" i="1"/>
  <c r="F260" i="1"/>
  <c r="E260" i="1"/>
  <c r="D260" i="1"/>
  <c r="C260" i="1"/>
  <c r="B316" i="1" l="1"/>
  <c r="BA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B315" i="1"/>
  <c r="K313" i="1"/>
  <c r="J313" i="1"/>
  <c r="I313" i="1"/>
  <c r="H313" i="1"/>
  <c r="G313" i="1"/>
  <c r="F313" i="1"/>
  <c r="E313" i="1"/>
  <c r="D313" i="1"/>
  <c r="C313" i="1"/>
  <c r="K312" i="1"/>
  <c r="J312" i="1"/>
  <c r="I312" i="1"/>
  <c r="H312" i="1"/>
  <c r="G312" i="1"/>
  <c r="F312" i="1"/>
  <c r="E312" i="1"/>
  <c r="D312" i="1"/>
  <c r="C312" i="1"/>
  <c r="K311" i="1"/>
  <c r="J311" i="1"/>
  <c r="I311" i="1"/>
  <c r="H311" i="1"/>
  <c r="G311" i="1"/>
  <c r="F311" i="1"/>
  <c r="E311" i="1"/>
  <c r="D311" i="1"/>
  <c r="C311" i="1"/>
  <c r="K310" i="1"/>
  <c r="J310" i="1"/>
  <c r="I310" i="1"/>
  <c r="H310" i="1"/>
  <c r="G310" i="1"/>
  <c r="F310" i="1"/>
  <c r="E310" i="1"/>
  <c r="D310" i="1"/>
  <c r="C310" i="1"/>
  <c r="K309" i="1"/>
  <c r="J309" i="1"/>
  <c r="I309" i="1"/>
  <c r="H309" i="1"/>
  <c r="G309" i="1"/>
  <c r="F309" i="1"/>
  <c r="E309" i="1"/>
  <c r="D309" i="1"/>
  <c r="C309" i="1"/>
  <c r="K308" i="1"/>
  <c r="J308" i="1"/>
  <c r="I308" i="1"/>
  <c r="H308" i="1"/>
  <c r="G308" i="1"/>
  <c r="F308" i="1"/>
  <c r="E308" i="1"/>
  <c r="D308" i="1"/>
  <c r="C308" i="1"/>
  <c r="K307" i="1"/>
  <c r="J307" i="1"/>
  <c r="I307" i="1"/>
  <c r="H307" i="1"/>
  <c r="G307" i="1"/>
  <c r="F307" i="1"/>
  <c r="E307" i="1"/>
  <c r="D307" i="1"/>
  <c r="C307" i="1"/>
  <c r="K306" i="1"/>
  <c r="J306" i="1"/>
  <c r="I306" i="1"/>
  <c r="H306" i="1"/>
  <c r="G306" i="1"/>
  <c r="F306" i="1"/>
  <c r="E306" i="1"/>
  <c r="D306" i="1"/>
  <c r="C306" i="1"/>
  <c r="K305" i="1"/>
  <c r="J305" i="1"/>
  <c r="I305" i="1"/>
  <c r="H305" i="1"/>
  <c r="G305" i="1"/>
  <c r="F305" i="1"/>
  <c r="E305" i="1"/>
  <c r="D305" i="1"/>
  <c r="C305" i="1"/>
  <c r="K304" i="1"/>
  <c r="J304" i="1"/>
  <c r="I304" i="1"/>
  <c r="H304" i="1"/>
  <c r="G304" i="1"/>
  <c r="F304" i="1"/>
  <c r="E304" i="1"/>
  <c r="D304" i="1"/>
  <c r="C304" i="1"/>
  <c r="K303" i="1"/>
  <c r="J303" i="1"/>
  <c r="I303" i="1"/>
  <c r="H303" i="1"/>
  <c r="G303" i="1"/>
  <c r="F303" i="1"/>
  <c r="E303" i="1"/>
  <c r="D303" i="1"/>
  <c r="C303" i="1"/>
  <c r="K302" i="1"/>
  <c r="J302" i="1"/>
  <c r="I302" i="1"/>
  <c r="H302" i="1"/>
  <c r="G302" i="1"/>
  <c r="F302" i="1"/>
  <c r="E302" i="1"/>
  <c r="D302" i="1"/>
  <c r="C302" i="1"/>
  <c r="K301" i="1"/>
  <c r="J301" i="1"/>
  <c r="I301" i="1"/>
  <c r="H301" i="1"/>
  <c r="G301" i="1"/>
  <c r="F301" i="1"/>
  <c r="E301" i="1"/>
  <c r="D301" i="1"/>
  <c r="C301" i="1"/>
  <c r="K300" i="1"/>
  <c r="J300" i="1"/>
  <c r="I300" i="1"/>
  <c r="H300" i="1"/>
  <c r="G300" i="1"/>
  <c r="F300" i="1"/>
  <c r="E300" i="1"/>
  <c r="D300" i="1"/>
  <c r="C300" i="1"/>
  <c r="K299" i="1"/>
  <c r="J299" i="1"/>
  <c r="I299" i="1"/>
  <c r="H299" i="1"/>
  <c r="G299" i="1"/>
  <c r="F299" i="1"/>
  <c r="E299" i="1"/>
  <c r="D299" i="1"/>
  <c r="C299" i="1"/>
  <c r="K298" i="1"/>
  <c r="J298" i="1"/>
  <c r="I298" i="1"/>
  <c r="H298" i="1"/>
  <c r="G298" i="1"/>
  <c r="F298" i="1"/>
  <c r="E298" i="1"/>
  <c r="D298" i="1"/>
  <c r="C298" i="1"/>
  <c r="K297" i="1"/>
  <c r="J297" i="1"/>
  <c r="I297" i="1"/>
  <c r="H297" i="1"/>
  <c r="G297" i="1"/>
  <c r="F297" i="1"/>
  <c r="E297" i="1"/>
  <c r="D297" i="1"/>
  <c r="C297" i="1"/>
  <c r="K296" i="1"/>
  <c r="J296" i="1"/>
  <c r="I296" i="1"/>
  <c r="H296" i="1"/>
  <c r="G296" i="1"/>
  <c r="F296" i="1"/>
  <c r="E296" i="1"/>
  <c r="D296" i="1"/>
  <c r="C296" i="1"/>
  <c r="K295" i="1"/>
  <c r="J295" i="1"/>
  <c r="I295" i="1"/>
  <c r="H295" i="1"/>
  <c r="G295" i="1"/>
  <c r="F295" i="1"/>
  <c r="E295" i="1"/>
  <c r="D295" i="1"/>
  <c r="C295" i="1"/>
  <c r="K294" i="1"/>
  <c r="J294" i="1"/>
  <c r="I294" i="1"/>
  <c r="H294" i="1"/>
  <c r="G294" i="1"/>
  <c r="F294" i="1"/>
  <c r="E294" i="1"/>
  <c r="D294" i="1"/>
  <c r="C294" i="1"/>
  <c r="K293" i="1"/>
  <c r="J293" i="1"/>
  <c r="I293" i="1"/>
  <c r="H293" i="1"/>
  <c r="G293" i="1"/>
  <c r="F293" i="1"/>
  <c r="E293" i="1"/>
  <c r="D293" i="1"/>
  <c r="C293" i="1"/>
  <c r="K292" i="1"/>
  <c r="J292" i="1"/>
  <c r="I292" i="1"/>
  <c r="H292" i="1"/>
  <c r="G292" i="1"/>
  <c r="F292" i="1"/>
  <c r="E292" i="1"/>
  <c r="D292" i="1"/>
  <c r="C292" i="1"/>
  <c r="K291" i="1"/>
  <c r="J291" i="1"/>
  <c r="I291" i="1"/>
  <c r="H291" i="1"/>
  <c r="G291" i="1"/>
  <c r="F291" i="1"/>
  <c r="E291" i="1"/>
  <c r="D291" i="1"/>
  <c r="C291" i="1"/>
  <c r="K290" i="1"/>
  <c r="J290" i="1"/>
  <c r="I290" i="1"/>
  <c r="H290" i="1"/>
  <c r="G290" i="1"/>
  <c r="F290" i="1"/>
  <c r="E290" i="1"/>
  <c r="D290" i="1"/>
  <c r="C290" i="1"/>
  <c r="K289" i="1"/>
  <c r="J289" i="1"/>
  <c r="I289" i="1"/>
  <c r="H289" i="1"/>
  <c r="G289" i="1"/>
  <c r="F289" i="1"/>
  <c r="E289" i="1"/>
  <c r="D289" i="1"/>
  <c r="C289" i="1"/>
  <c r="K288" i="1"/>
  <c r="J288" i="1"/>
  <c r="I288" i="1"/>
  <c r="H288" i="1"/>
  <c r="G288" i="1"/>
  <c r="F288" i="1"/>
  <c r="E288" i="1"/>
  <c r="D288" i="1"/>
  <c r="C288" i="1"/>
  <c r="K287" i="1"/>
  <c r="J287" i="1"/>
  <c r="I287" i="1"/>
  <c r="H287" i="1"/>
  <c r="G287" i="1"/>
  <c r="F287" i="1"/>
  <c r="E287" i="1"/>
  <c r="D287" i="1"/>
  <c r="C287" i="1"/>
  <c r="K286" i="1"/>
  <c r="J286" i="1"/>
  <c r="I286" i="1"/>
  <c r="H286" i="1"/>
  <c r="G286" i="1"/>
  <c r="F286" i="1"/>
  <c r="E286" i="1"/>
  <c r="D286" i="1"/>
  <c r="C286" i="1"/>
  <c r="K285" i="1"/>
  <c r="J285" i="1"/>
  <c r="I285" i="1"/>
  <c r="H285" i="1"/>
  <c r="G285" i="1"/>
  <c r="F285" i="1"/>
  <c r="E285" i="1"/>
  <c r="D285" i="1"/>
  <c r="C285" i="1"/>
  <c r="K284" i="1"/>
  <c r="J284" i="1"/>
  <c r="I284" i="1"/>
  <c r="H284" i="1"/>
  <c r="G284" i="1"/>
  <c r="F284" i="1"/>
  <c r="E284" i="1"/>
  <c r="D284" i="1"/>
  <c r="C284" i="1"/>
  <c r="K283" i="1"/>
  <c r="J283" i="1"/>
  <c r="I283" i="1"/>
  <c r="H283" i="1"/>
  <c r="G283" i="1"/>
  <c r="F283" i="1"/>
  <c r="E283" i="1"/>
  <c r="D283" i="1"/>
  <c r="C283" i="1"/>
  <c r="K282" i="1"/>
  <c r="J282" i="1"/>
  <c r="I282" i="1"/>
  <c r="H282" i="1"/>
  <c r="G282" i="1"/>
  <c r="F282" i="1"/>
  <c r="E282" i="1"/>
  <c r="D282" i="1"/>
  <c r="C282" i="1"/>
  <c r="K281" i="1"/>
  <c r="J281" i="1"/>
  <c r="I281" i="1"/>
  <c r="H281" i="1"/>
  <c r="G281" i="1"/>
  <c r="F281" i="1"/>
  <c r="E281" i="1"/>
  <c r="D281" i="1"/>
  <c r="C281" i="1"/>
  <c r="K280" i="1"/>
  <c r="J280" i="1"/>
  <c r="I280" i="1"/>
  <c r="H280" i="1"/>
  <c r="G280" i="1"/>
  <c r="F280" i="1"/>
  <c r="E280" i="1"/>
  <c r="D280" i="1"/>
  <c r="C280" i="1"/>
  <c r="K279" i="1"/>
  <c r="J279" i="1"/>
  <c r="I279" i="1"/>
  <c r="H279" i="1"/>
  <c r="G279" i="1"/>
  <c r="F279" i="1"/>
  <c r="E279" i="1"/>
  <c r="D279" i="1"/>
  <c r="C279" i="1"/>
  <c r="K278" i="1"/>
  <c r="J278" i="1"/>
  <c r="I278" i="1"/>
  <c r="H278" i="1"/>
  <c r="G278" i="1"/>
  <c r="F278" i="1"/>
  <c r="E278" i="1"/>
  <c r="D278" i="1"/>
  <c r="C278" i="1"/>
  <c r="K277" i="1"/>
  <c r="J277" i="1"/>
  <c r="I277" i="1"/>
  <c r="H277" i="1"/>
  <c r="G277" i="1"/>
  <c r="F277" i="1"/>
  <c r="E277" i="1"/>
  <c r="D277" i="1"/>
  <c r="C277" i="1"/>
  <c r="K276" i="1"/>
  <c r="J276" i="1"/>
  <c r="I276" i="1"/>
  <c r="H276" i="1"/>
  <c r="G276" i="1"/>
  <c r="F276" i="1"/>
  <c r="E276" i="1"/>
  <c r="D276" i="1"/>
  <c r="C276" i="1"/>
  <c r="K275" i="1"/>
  <c r="J275" i="1"/>
  <c r="I275" i="1"/>
  <c r="H275" i="1"/>
  <c r="G275" i="1"/>
  <c r="F275" i="1"/>
  <c r="E275" i="1"/>
  <c r="D275" i="1"/>
  <c r="C275" i="1"/>
  <c r="K274" i="1"/>
  <c r="J274" i="1"/>
  <c r="I274" i="1"/>
  <c r="H274" i="1"/>
  <c r="G274" i="1"/>
  <c r="F274" i="1"/>
  <c r="E274" i="1"/>
  <c r="D274" i="1"/>
  <c r="C274" i="1"/>
  <c r="K273" i="1"/>
  <c r="J273" i="1"/>
  <c r="I273" i="1"/>
  <c r="H273" i="1"/>
  <c r="G273" i="1"/>
  <c r="F273" i="1"/>
  <c r="E273" i="1"/>
  <c r="D273" i="1"/>
  <c r="C273" i="1"/>
  <c r="K272" i="1"/>
  <c r="J272" i="1"/>
  <c r="I272" i="1"/>
  <c r="H272" i="1"/>
  <c r="G272" i="1"/>
  <c r="F272" i="1"/>
  <c r="E272" i="1"/>
  <c r="D272" i="1"/>
  <c r="C272" i="1"/>
  <c r="K271" i="1"/>
  <c r="J271" i="1"/>
  <c r="I271" i="1"/>
  <c r="H271" i="1"/>
  <c r="G271" i="1"/>
  <c r="F271" i="1"/>
  <c r="E271" i="1"/>
  <c r="D271" i="1"/>
  <c r="C271" i="1"/>
  <c r="K270" i="1"/>
  <c r="J270" i="1"/>
  <c r="I270" i="1"/>
  <c r="H270" i="1"/>
  <c r="G270" i="1"/>
  <c r="F270" i="1"/>
  <c r="E270" i="1"/>
  <c r="D270" i="1"/>
  <c r="C270" i="1"/>
  <c r="K269" i="1"/>
  <c r="J269" i="1"/>
  <c r="I269" i="1"/>
  <c r="H269" i="1"/>
  <c r="G269" i="1"/>
  <c r="F269" i="1"/>
  <c r="E269" i="1"/>
  <c r="D269" i="1"/>
  <c r="C269" i="1"/>
  <c r="K268" i="1"/>
  <c r="J268" i="1"/>
  <c r="I268" i="1"/>
  <c r="H268" i="1"/>
  <c r="G268" i="1"/>
  <c r="F268" i="1"/>
  <c r="E268" i="1"/>
  <c r="D268" i="1"/>
  <c r="C268" i="1"/>
  <c r="K267" i="1"/>
  <c r="J267" i="1"/>
  <c r="I267" i="1"/>
  <c r="H267" i="1"/>
  <c r="G267" i="1"/>
  <c r="F267" i="1"/>
  <c r="E267" i="1"/>
  <c r="D267" i="1"/>
  <c r="C267" i="1"/>
  <c r="K266" i="1"/>
  <c r="J266" i="1"/>
  <c r="I266" i="1"/>
  <c r="H266" i="1"/>
  <c r="G266" i="1"/>
  <c r="F266" i="1"/>
  <c r="E266" i="1"/>
  <c r="D266" i="1"/>
  <c r="C266" i="1"/>
  <c r="K265" i="1"/>
  <c r="J265" i="1"/>
  <c r="I265" i="1"/>
  <c r="H265" i="1"/>
  <c r="G265" i="1"/>
  <c r="F265" i="1"/>
  <c r="E265" i="1"/>
  <c r="D265" i="1"/>
  <c r="C265" i="1"/>
  <c r="K264" i="1"/>
  <c r="J264" i="1"/>
  <c r="I264" i="1"/>
  <c r="H264" i="1"/>
  <c r="G264" i="1"/>
  <c r="F264" i="1"/>
  <c r="E264" i="1"/>
  <c r="D264" i="1"/>
  <c r="C264" i="1"/>
  <c r="K263" i="1"/>
  <c r="J263" i="1"/>
  <c r="I263" i="1"/>
  <c r="H263" i="1"/>
  <c r="G263" i="1"/>
  <c r="F263" i="1"/>
  <c r="E263" i="1"/>
  <c r="D263" i="1"/>
  <c r="C263" i="1"/>
  <c r="K262" i="1"/>
  <c r="J262" i="1"/>
  <c r="I262" i="1"/>
  <c r="H262" i="1"/>
  <c r="G262" i="1"/>
  <c r="F262" i="1"/>
  <c r="E262" i="1"/>
  <c r="D262" i="1"/>
  <c r="C262" i="1"/>
  <c r="K261" i="1"/>
  <c r="J261" i="1"/>
  <c r="I261" i="1"/>
  <c r="H261" i="1"/>
  <c r="G261" i="1"/>
  <c r="F261" i="1"/>
  <c r="E261" i="1"/>
  <c r="D261" i="1"/>
  <c r="C261" i="1"/>
  <c r="K259" i="1"/>
  <c r="J259" i="1"/>
  <c r="I259" i="1"/>
  <c r="H259" i="1"/>
  <c r="G259" i="1"/>
  <c r="F259" i="1"/>
  <c r="E259" i="1"/>
  <c r="D259" i="1"/>
  <c r="C259" i="1"/>
  <c r="K258" i="1"/>
  <c r="J258" i="1"/>
  <c r="I258" i="1"/>
  <c r="H258" i="1"/>
  <c r="G258" i="1"/>
  <c r="F258" i="1"/>
  <c r="E258" i="1"/>
  <c r="D258" i="1"/>
  <c r="C258" i="1"/>
  <c r="K257" i="1"/>
  <c r="J257" i="1"/>
  <c r="I257" i="1"/>
  <c r="H257" i="1"/>
  <c r="G257" i="1"/>
  <c r="F257" i="1"/>
  <c r="E257" i="1"/>
  <c r="D257" i="1"/>
  <c r="C257" i="1"/>
  <c r="K256" i="1"/>
  <c r="J256" i="1"/>
  <c r="I256" i="1"/>
  <c r="H256" i="1"/>
  <c r="G256" i="1"/>
  <c r="F256" i="1"/>
  <c r="E256" i="1"/>
  <c r="D256" i="1"/>
  <c r="C256" i="1"/>
  <c r="K255" i="1"/>
  <c r="J255" i="1"/>
  <c r="I255" i="1"/>
  <c r="H255" i="1"/>
  <c r="G255" i="1"/>
  <c r="F255" i="1"/>
  <c r="E255" i="1"/>
  <c r="D255" i="1"/>
  <c r="C255" i="1"/>
  <c r="K254" i="1"/>
  <c r="J254" i="1"/>
  <c r="I254" i="1"/>
  <c r="H254" i="1"/>
  <c r="G254" i="1"/>
  <c r="F254" i="1"/>
  <c r="E254" i="1"/>
  <c r="D254" i="1"/>
  <c r="C254" i="1"/>
  <c r="K253" i="1"/>
  <c r="J253" i="1"/>
  <c r="I253" i="1"/>
  <c r="H253" i="1"/>
  <c r="G253" i="1"/>
  <c r="F253" i="1"/>
  <c r="E253" i="1"/>
  <c r="D253" i="1"/>
  <c r="C253" i="1"/>
  <c r="K252" i="1"/>
  <c r="J252" i="1"/>
  <c r="I252" i="1"/>
  <c r="H252" i="1"/>
  <c r="G252" i="1"/>
  <c r="F252" i="1"/>
  <c r="E252" i="1"/>
  <c r="D252" i="1"/>
  <c r="C252" i="1"/>
  <c r="K251" i="1"/>
  <c r="J251" i="1"/>
  <c r="I251" i="1"/>
  <c r="H251" i="1"/>
  <c r="G251" i="1"/>
  <c r="F251" i="1"/>
  <c r="E251" i="1"/>
  <c r="D251" i="1"/>
  <c r="C251" i="1"/>
  <c r="K250" i="1"/>
  <c r="J250" i="1"/>
  <c r="I250" i="1"/>
  <c r="H250" i="1"/>
  <c r="G250" i="1"/>
  <c r="F250" i="1"/>
  <c r="E250" i="1"/>
  <c r="D250" i="1"/>
  <c r="C250" i="1"/>
  <c r="K249" i="1"/>
  <c r="J249" i="1"/>
  <c r="I249" i="1"/>
  <c r="H249" i="1"/>
  <c r="G249" i="1"/>
  <c r="F249" i="1"/>
  <c r="E249" i="1"/>
  <c r="D249" i="1"/>
  <c r="C249" i="1"/>
  <c r="K248" i="1"/>
  <c r="J248" i="1"/>
  <c r="I248" i="1"/>
  <c r="H248" i="1"/>
  <c r="G248" i="1"/>
  <c r="F248" i="1"/>
  <c r="E248" i="1"/>
  <c r="D248" i="1"/>
  <c r="C248" i="1"/>
  <c r="K247" i="1"/>
  <c r="J247" i="1"/>
  <c r="I247" i="1"/>
  <c r="H247" i="1"/>
  <c r="G247" i="1"/>
  <c r="F247" i="1"/>
  <c r="E247" i="1"/>
  <c r="D247" i="1"/>
  <c r="C247" i="1"/>
  <c r="K246" i="1"/>
  <c r="J246" i="1"/>
  <c r="I246" i="1"/>
  <c r="H246" i="1"/>
  <c r="G246" i="1"/>
  <c r="F246" i="1"/>
  <c r="E246" i="1"/>
  <c r="D246" i="1"/>
  <c r="C246" i="1"/>
  <c r="K245" i="1"/>
  <c r="J245" i="1"/>
  <c r="I245" i="1"/>
  <c r="H245" i="1"/>
  <c r="G245" i="1"/>
  <c r="F245" i="1"/>
  <c r="E245" i="1"/>
  <c r="D245" i="1"/>
  <c r="C245" i="1"/>
  <c r="K244" i="1"/>
  <c r="J244" i="1"/>
  <c r="I244" i="1"/>
  <c r="H244" i="1"/>
  <c r="G244" i="1"/>
  <c r="F244" i="1"/>
  <c r="E244" i="1"/>
  <c r="D244" i="1"/>
  <c r="C244" i="1"/>
  <c r="K243" i="1"/>
  <c r="J243" i="1"/>
  <c r="I243" i="1"/>
  <c r="H243" i="1"/>
  <c r="G243" i="1"/>
  <c r="F243" i="1"/>
  <c r="E243" i="1"/>
  <c r="D243" i="1"/>
  <c r="C243" i="1"/>
  <c r="K242" i="1"/>
  <c r="J242" i="1"/>
  <c r="I242" i="1"/>
  <c r="H242" i="1"/>
  <c r="G242" i="1"/>
  <c r="F242" i="1"/>
  <c r="E242" i="1"/>
  <c r="D242" i="1"/>
  <c r="C242" i="1"/>
  <c r="K241" i="1"/>
  <c r="J241" i="1"/>
  <c r="I241" i="1"/>
  <c r="H241" i="1"/>
  <c r="G241" i="1"/>
  <c r="F241" i="1"/>
  <c r="E241" i="1"/>
  <c r="D241" i="1"/>
  <c r="C241" i="1"/>
  <c r="K240" i="1"/>
  <c r="J240" i="1"/>
  <c r="I240" i="1"/>
  <c r="H240" i="1"/>
  <c r="G240" i="1"/>
  <c r="F240" i="1"/>
  <c r="E240" i="1"/>
  <c r="D240" i="1"/>
  <c r="C240" i="1"/>
  <c r="K239" i="1"/>
  <c r="J239" i="1"/>
  <c r="I239" i="1"/>
  <c r="H239" i="1"/>
  <c r="G239" i="1"/>
  <c r="F239" i="1"/>
  <c r="E239" i="1"/>
  <c r="D239" i="1"/>
  <c r="C239" i="1"/>
  <c r="K238" i="1"/>
  <c r="J238" i="1"/>
  <c r="I238" i="1"/>
  <c r="H238" i="1"/>
  <c r="G238" i="1"/>
  <c r="F238" i="1"/>
  <c r="E238" i="1"/>
  <c r="D238" i="1"/>
  <c r="C238" i="1"/>
  <c r="K237" i="1"/>
  <c r="J237" i="1"/>
  <c r="I237" i="1"/>
  <c r="H237" i="1"/>
  <c r="G237" i="1"/>
  <c r="F237" i="1"/>
  <c r="E237" i="1"/>
  <c r="D237" i="1"/>
  <c r="C237" i="1"/>
  <c r="K236" i="1"/>
  <c r="J236" i="1"/>
  <c r="I236" i="1"/>
  <c r="H236" i="1"/>
  <c r="G236" i="1"/>
  <c r="F236" i="1"/>
  <c r="E236" i="1"/>
  <c r="D236" i="1"/>
  <c r="C236" i="1"/>
  <c r="K235" i="1"/>
  <c r="J235" i="1"/>
  <c r="I235" i="1"/>
  <c r="H235" i="1"/>
  <c r="G235" i="1"/>
  <c r="F235" i="1"/>
  <c r="E235" i="1"/>
  <c r="D235" i="1"/>
  <c r="C235" i="1"/>
  <c r="K234" i="1"/>
  <c r="J234" i="1"/>
  <c r="I234" i="1"/>
  <c r="H234" i="1"/>
  <c r="G234" i="1"/>
  <c r="F234" i="1"/>
  <c r="E234" i="1"/>
  <c r="D234" i="1"/>
  <c r="C234" i="1"/>
  <c r="K233" i="1"/>
  <c r="J233" i="1"/>
  <c r="I233" i="1"/>
  <c r="H233" i="1"/>
  <c r="G233" i="1"/>
  <c r="F233" i="1"/>
  <c r="E233" i="1"/>
  <c r="D233" i="1"/>
  <c r="C233" i="1"/>
  <c r="K232" i="1"/>
  <c r="J232" i="1"/>
  <c r="I232" i="1"/>
  <c r="H232" i="1"/>
  <c r="G232" i="1"/>
  <c r="F232" i="1"/>
  <c r="E232" i="1"/>
  <c r="D232" i="1"/>
  <c r="C232" i="1"/>
  <c r="K231" i="1"/>
  <c r="J231" i="1"/>
  <c r="I231" i="1"/>
  <c r="H231" i="1"/>
  <c r="G231" i="1"/>
  <c r="F231" i="1"/>
  <c r="E231" i="1"/>
  <c r="D231" i="1"/>
  <c r="C231" i="1"/>
  <c r="K230" i="1"/>
  <c r="J230" i="1"/>
  <c r="I230" i="1"/>
  <c r="H230" i="1"/>
  <c r="G230" i="1"/>
  <c r="F230" i="1"/>
  <c r="E230" i="1"/>
  <c r="D230" i="1"/>
  <c r="C230" i="1"/>
  <c r="K229" i="1"/>
  <c r="J229" i="1"/>
  <c r="I229" i="1"/>
  <c r="H229" i="1"/>
  <c r="G229" i="1"/>
  <c r="F229" i="1"/>
  <c r="E229" i="1"/>
  <c r="D229" i="1"/>
  <c r="C229" i="1"/>
  <c r="K228" i="1"/>
  <c r="J228" i="1"/>
  <c r="I228" i="1"/>
  <c r="H228" i="1"/>
  <c r="G228" i="1"/>
  <c r="F228" i="1"/>
  <c r="E228" i="1"/>
  <c r="D228" i="1"/>
  <c r="C228" i="1"/>
  <c r="K227" i="1"/>
  <c r="J227" i="1"/>
  <c r="I227" i="1"/>
  <c r="H227" i="1"/>
  <c r="G227" i="1"/>
  <c r="F227" i="1"/>
  <c r="E227" i="1"/>
  <c r="D227" i="1"/>
  <c r="C227" i="1"/>
  <c r="K226" i="1"/>
  <c r="J226" i="1"/>
  <c r="I226" i="1"/>
  <c r="H226" i="1"/>
  <c r="G226" i="1"/>
  <c r="F226" i="1"/>
  <c r="E226" i="1"/>
  <c r="D226" i="1"/>
  <c r="C226" i="1"/>
  <c r="K225" i="1"/>
  <c r="J225" i="1"/>
  <c r="I225" i="1"/>
  <c r="H225" i="1"/>
  <c r="G225" i="1"/>
  <c r="F225" i="1"/>
  <c r="E225" i="1"/>
  <c r="D225" i="1"/>
  <c r="C225" i="1"/>
  <c r="K224" i="1"/>
  <c r="J224" i="1"/>
  <c r="I224" i="1"/>
  <c r="H224" i="1"/>
  <c r="G224" i="1"/>
  <c r="F224" i="1"/>
  <c r="E224" i="1"/>
  <c r="D224" i="1"/>
  <c r="C224" i="1"/>
  <c r="K223" i="1"/>
  <c r="J223" i="1"/>
  <c r="I223" i="1"/>
  <c r="H223" i="1"/>
  <c r="G223" i="1"/>
  <c r="F223" i="1"/>
  <c r="E223" i="1"/>
  <c r="D223" i="1"/>
  <c r="C223" i="1"/>
  <c r="K222" i="1"/>
  <c r="J222" i="1"/>
  <c r="I222" i="1"/>
  <c r="H222" i="1"/>
  <c r="G222" i="1"/>
  <c r="F222" i="1"/>
  <c r="E222" i="1"/>
  <c r="D222" i="1"/>
  <c r="C222" i="1"/>
  <c r="K221" i="1"/>
  <c r="J221" i="1"/>
  <c r="I221" i="1"/>
  <c r="H221" i="1"/>
  <c r="G221" i="1"/>
  <c r="F221" i="1"/>
  <c r="E221" i="1"/>
  <c r="D221" i="1"/>
  <c r="C221" i="1"/>
  <c r="K220" i="1"/>
  <c r="J220" i="1"/>
  <c r="I220" i="1"/>
  <c r="H220" i="1"/>
  <c r="G220" i="1"/>
  <c r="F220" i="1"/>
  <c r="E220" i="1"/>
  <c r="D220" i="1"/>
  <c r="C220" i="1"/>
  <c r="K219" i="1"/>
  <c r="J219" i="1"/>
  <c r="I219" i="1"/>
  <c r="H219" i="1"/>
  <c r="G219" i="1"/>
  <c r="F219" i="1"/>
  <c r="E219" i="1"/>
  <c r="D219" i="1"/>
  <c r="C219" i="1"/>
  <c r="K218" i="1"/>
  <c r="J218" i="1"/>
  <c r="I218" i="1"/>
  <c r="H218" i="1"/>
  <c r="G218" i="1"/>
  <c r="F218" i="1"/>
  <c r="E218" i="1"/>
  <c r="D218" i="1"/>
  <c r="C218" i="1"/>
  <c r="K217" i="1"/>
  <c r="J217" i="1"/>
  <c r="I217" i="1"/>
  <c r="H217" i="1"/>
  <c r="G217" i="1"/>
  <c r="F217" i="1"/>
  <c r="E217" i="1"/>
  <c r="D217" i="1"/>
  <c r="C217" i="1"/>
  <c r="K216" i="1"/>
  <c r="J216" i="1"/>
  <c r="I216" i="1"/>
  <c r="H216" i="1"/>
  <c r="G216" i="1"/>
  <c r="F216" i="1"/>
  <c r="E216" i="1"/>
  <c r="D216" i="1"/>
  <c r="C216" i="1"/>
  <c r="K215" i="1"/>
  <c r="J215" i="1"/>
  <c r="I215" i="1"/>
  <c r="H215" i="1"/>
  <c r="G215" i="1"/>
  <c r="F215" i="1"/>
  <c r="E215" i="1"/>
  <c r="D215" i="1"/>
  <c r="C215" i="1"/>
  <c r="K214" i="1"/>
  <c r="J214" i="1"/>
  <c r="I214" i="1"/>
  <c r="H214" i="1"/>
  <c r="G214" i="1"/>
  <c r="F214" i="1"/>
  <c r="E214" i="1"/>
  <c r="D214" i="1"/>
  <c r="C214" i="1"/>
  <c r="K213" i="1"/>
  <c r="J213" i="1"/>
  <c r="I213" i="1"/>
  <c r="H213" i="1"/>
  <c r="G213" i="1"/>
  <c r="F213" i="1"/>
  <c r="E213" i="1"/>
  <c r="D213" i="1"/>
  <c r="C213" i="1"/>
  <c r="K212" i="1"/>
  <c r="J212" i="1"/>
  <c r="I212" i="1"/>
  <c r="H212" i="1"/>
  <c r="G212" i="1"/>
  <c r="F212" i="1"/>
  <c r="E212" i="1"/>
  <c r="D212" i="1"/>
  <c r="C212" i="1"/>
  <c r="K211" i="1"/>
  <c r="J211" i="1"/>
  <c r="I211" i="1"/>
  <c r="H211" i="1"/>
  <c r="G211" i="1"/>
  <c r="F211" i="1"/>
  <c r="E211" i="1"/>
  <c r="D211" i="1"/>
  <c r="C211" i="1"/>
  <c r="K210" i="1"/>
  <c r="J210" i="1"/>
  <c r="I210" i="1"/>
  <c r="H210" i="1"/>
  <c r="G210" i="1"/>
  <c r="F210" i="1"/>
  <c r="E210" i="1"/>
  <c r="D210" i="1"/>
  <c r="C210" i="1"/>
  <c r="K209" i="1"/>
  <c r="J209" i="1"/>
  <c r="I209" i="1"/>
  <c r="H209" i="1"/>
  <c r="G209" i="1"/>
  <c r="F209" i="1"/>
  <c r="E209" i="1"/>
  <c r="D209" i="1"/>
  <c r="C209" i="1"/>
  <c r="K208" i="1"/>
  <c r="J208" i="1"/>
  <c r="I208" i="1"/>
  <c r="H208" i="1"/>
  <c r="G208" i="1"/>
  <c r="F208" i="1"/>
  <c r="E208" i="1"/>
  <c r="D208" i="1"/>
  <c r="C208" i="1"/>
  <c r="K207" i="1"/>
  <c r="J207" i="1"/>
  <c r="I207" i="1"/>
  <c r="H207" i="1"/>
  <c r="G207" i="1"/>
  <c r="F207" i="1"/>
  <c r="E207" i="1"/>
  <c r="D207" i="1"/>
  <c r="C207" i="1"/>
  <c r="K206" i="1"/>
  <c r="J206" i="1"/>
  <c r="I206" i="1"/>
  <c r="H206" i="1"/>
  <c r="G206" i="1"/>
  <c r="F206" i="1"/>
  <c r="E206" i="1"/>
  <c r="D206" i="1"/>
  <c r="C206" i="1"/>
  <c r="K205" i="1"/>
  <c r="J205" i="1"/>
  <c r="I205" i="1"/>
  <c r="H205" i="1"/>
  <c r="G205" i="1"/>
  <c r="F205" i="1"/>
  <c r="E205" i="1"/>
  <c r="D205" i="1"/>
  <c r="C205" i="1"/>
  <c r="K204" i="1"/>
  <c r="J204" i="1"/>
  <c r="I204" i="1"/>
  <c r="H204" i="1"/>
  <c r="G204" i="1"/>
  <c r="F204" i="1"/>
  <c r="E204" i="1"/>
  <c r="D204" i="1"/>
  <c r="C204" i="1"/>
  <c r="K203" i="1"/>
  <c r="J203" i="1"/>
  <c r="I203" i="1"/>
  <c r="H203" i="1"/>
  <c r="G203" i="1"/>
  <c r="F203" i="1"/>
  <c r="E203" i="1"/>
  <c r="D203" i="1"/>
  <c r="C203" i="1"/>
  <c r="K202" i="1"/>
  <c r="J202" i="1"/>
  <c r="I202" i="1"/>
  <c r="H202" i="1"/>
  <c r="G202" i="1"/>
  <c r="F202" i="1"/>
  <c r="E202" i="1"/>
  <c r="D202" i="1"/>
  <c r="C202" i="1"/>
  <c r="K201" i="1"/>
  <c r="J201" i="1"/>
  <c r="I201" i="1"/>
  <c r="H201" i="1"/>
  <c r="G201" i="1"/>
  <c r="F201" i="1"/>
  <c r="E201" i="1"/>
  <c r="D201" i="1"/>
  <c r="C201" i="1"/>
  <c r="K200" i="1"/>
  <c r="J200" i="1"/>
  <c r="I200" i="1"/>
  <c r="H200" i="1"/>
  <c r="G200" i="1"/>
  <c r="F200" i="1"/>
  <c r="E200" i="1"/>
  <c r="D200" i="1"/>
  <c r="C200" i="1"/>
  <c r="K199" i="1"/>
  <c r="J199" i="1"/>
  <c r="I199" i="1"/>
  <c r="H199" i="1"/>
  <c r="G199" i="1"/>
  <c r="F199" i="1"/>
  <c r="E199" i="1"/>
  <c r="D199" i="1"/>
  <c r="C199" i="1"/>
  <c r="K198" i="1"/>
  <c r="J198" i="1"/>
  <c r="I198" i="1"/>
  <c r="H198" i="1"/>
  <c r="G198" i="1"/>
  <c r="F198" i="1"/>
  <c r="E198" i="1"/>
  <c r="D198" i="1"/>
  <c r="C198" i="1"/>
  <c r="K197" i="1"/>
  <c r="J197" i="1"/>
  <c r="I197" i="1"/>
  <c r="H197" i="1"/>
  <c r="G197" i="1"/>
  <c r="F197" i="1"/>
  <c r="E197" i="1"/>
  <c r="D197" i="1"/>
  <c r="C197" i="1"/>
  <c r="K196" i="1"/>
  <c r="J196" i="1"/>
  <c r="I196" i="1"/>
  <c r="H196" i="1"/>
  <c r="G196" i="1"/>
  <c r="F196" i="1"/>
  <c r="E196" i="1"/>
  <c r="D196" i="1"/>
  <c r="C196" i="1"/>
  <c r="K195" i="1"/>
  <c r="J195" i="1"/>
  <c r="I195" i="1"/>
  <c r="H195" i="1"/>
  <c r="G195" i="1"/>
  <c r="F195" i="1"/>
  <c r="E195" i="1"/>
  <c r="D195" i="1"/>
  <c r="C195" i="1"/>
  <c r="K194" i="1"/>
  <c r="J194" i="1"/>
  <c r="I194" i="1"/>
  <c r="H194" i="1"/>
  <c r="G194" i="1"/>
  <c r="F194" i="1"/>
  <c r="E194" i="1"/>
  <c r="D194" i="1"/>
  <c r="C194" i="1"/>
  <c r="K193" i="1"/>
  <c r="J193" i="1"/>
  <c r="I193" i="1"/>
  <c r="H193" i="1"/>
  <c r="G193" i="1"/>
  <c r="F193" i="1"/>
  <c r="E193" i="1"/>
  <c r="D193" i="1"/>
  <c r="C193" i="1"/>
  <c r="K192" i="1"/>
  <c r="J192" i="1"/>
  <c r="I192" i="1"/>
  <c r="H192" i="1"/>
  <c r="G192" i="1"/>
  <c r="F192" i="1"/>
  <c r="E192" i="1"/>
  <c r="D192" i="1"/>
  <c r="C192" i="1"/>
  <c r="K191" i="1"/>
  <c r="J191" i="1"/>
  <c r="I191" i="1"/>
  <c r="H191" i="1"/>
  <c r="G191" i="1"/>
  <c r="F191" i="1"/>
  <c r="E191" i="1"/>
  <c r="D191" i="1"/>
  <c r="C191" i="1"/>
  <c r="K190" i="1"/>
  <c r="J190" i="1"/>
  <c r="I190" i="1"/>
  <c r="H190" i="1"/>
  <c r="G190" i="1"/>
  <c r="F190" i="1"/>
  <c r="E190" i="1"/>
  <c r="D190" i="1"/>
  <c r="C190" i="1"/>
  <c r="K189" i="1"/>
  <c r="J189" i="1"/>
  <c r="I189" i="1"/>
  <c r="H189" i="1"/>
  <c r="G189" i="1"/>
  <c r="F189" i="1"/>
  <c r="E189" i="1"/>
  <c r="D189" i="1"/>
  <c r="C189" i="1"/>
  <c r="K188" i="1"/>
  <c r="J188" i="1"/>
  <c r="I188" i="1"/>
  <c r="H188" i="1"/>
  <c r="G188" i="1"/>
  <c r="F188" i="1"/>
  <c r="E188" i="1"/>
  <c r="D188" i="1"/>
  <c r="C188" i="1"/>
  <c r="K187" i="1"/>
  <c r="J187" i="1"/>
  <c r="I187" i="1"/>
  <c r="H187" i="1"/>
  <c r="G187" i="1"/>
  <c r="F187" i="1"/>
  <c r="E187" i="1"/>
  <c r="D187" i="1"/>
  <c r="C187" i="1"/>
  <c r="K186" i="1"/>
  <c r="J186" i="1"/>
  <c r="I186" i="1"/>
  <c r="H186" i="1"/>
  <c r="G186" i="1"/>
  <c r="F186" i="1"/>
  <c r="E186" i="1"/>
  <c r="D186" i="1"/>
  <c r="C186" i="1"/>
  <c r="K185" i="1"/>
  <c r="J185" i="1"/>
  <c r="I185" i="1"/>
  <c r="H185" i="1"/>
  <c r="G185" i="1"/>
  <c r="F185" i="1"/>
  <c r="E185" i="1"/>
  <c r="D185" i="1"/>
  <c r="C185" i="1"/>
  <c r="K184" i="1"/>
  <c r="J184" i="1"/>
  <c r="I184" i="1"/>
  <c r="H184" i="1"/>
  <c r="G184" i="1"/>
  <c r="F184" i="1"/>
  <c r="E184" i="1"/>
  <c r="D184" i="1"/>
  <c r="C184" i="1"/>
  <c r="K183" i="1"/>
  <c r="J183" i="1"/>
  <c r="I183" i="1"/>
  <c r="H183" i="1"/>
  <c r="G183" i="1"/>
  <c r="F183" i="1"/>
  <c r="E183" i="1"/>
  <c r="D183" i="1"/>
  <c r="C183" i="1"/>
  <c r="K182" i="1"/>
  <c r="J182" i="1"/>
  <c r="I182" i="1"/>
  <c r="H182" i="1"/>
  <c r="G182" i="1"/>
  <c r="F182" i="1"/>
  <c r="E182" i="1"/>
  <c r="D182" i="1"/>
  <c r="C182" i="1"/>
  <c r="K181" i="1"/>
  <c r="J181" i="1"/>
  <c r="I181" i="1"/>
  <c r="H181" i="1"/>
  <c r="G181" i="1"/>
  <c r="F181" i="1"/>
  <c r="E181" i="1"/>
  <c r="D181" i="1"/>
  <c r="C181" i="1"/>
  <c r="K180" i="1"/>
  <c r="J180" i="1"/>
  <c r="I180" i="1"/>
  <c r="H180" i="1"/>
  <c r="G180" i="1"/>
  <c r="F180" i="1"/>
  <c r="E180" i="1"/>
  <c r="D180" i="1"/>
  <c r="C180" i="1"/>
  <c r="K179" i="1"/>
  <c r="J179" i="1"/>
  <c r="I179" i="1"/>
  <c r="H179" i="1"/>
  <c r="G179" i="1"/>
  <c r="F179" i="1"/>
  <c r="E179" i="1"/>
  <c r="D179" i="1"/>
  <c r="C179" i="1"/>
  <c r="K178" i="1"/>
  <c r="J178" i="1"/>
  <c r="I178" i="1"/>
  <c r="H178" i="1"/>
  <c r="G178" i="1"/>
  <c r="F178" i="1"/>
  <c r="E178" i="1"/>
  <c r="D178" i="1"/>
  <c r="C178" i="1"/>
  <c r="K177" i="1"/>
  <c r="J177" i="1"/>
  <c r="I177" i="1"/>
  <c r="H177" i="1"/>
  <c r="G177" i="1"/>
  <c r="F177" i="1"/>
  <c r="E177" i="1"/>
  <c r="D177" i="1"/>
  <c r="C177" i="1"/>
  <c r="K176" i="1"/>
  <c r="J176" i="1"/>
  <c r="I176" i="1"/>
  <c r="H176" i="1"/>
  <c r="G176" i="1"/>
  <c r="F176" i="1"/>
  <c r="E176" i="1"/>
  <c r="D176" i="1"/>
  <c r="C176" i="1"/>
  <c r="K175" i="1"/>
  <c r="J175" i="1"/>
  <c r="I175" i="1"/>
  <c r="H175" i="1"/>
  <c r="G175" i="1"/>
  <c r="F175" i="1"/>
  <c r="E175" i="1"/>
  <c r="D175" i="1"/>
  <c r="C175" i="1"/>
  <c r="K174" i="1"/>
  <c r="J174" i="1"/>
  <c r="I174" i="1"/>
  <c r="H174" i="1"/>
  <c r="G174" i="1"/>
  <c r="F174" i="1"/>
  <c r="E174" i="1"/>
  <c r="D174" i="1"/>
  <c r="C174" i="1"/>
  <c r="K173" i="1"/>
  <c r="J173" i="1"/>
  <c r="I173" i="1"/>
  <c r="H173" i="1"/>
  <c r="G173" i="1"/>
  <c r="F173" i="1"/>
  <c r="E173" i="1"/>
  <c r="D173" i="1"/>
  <c r="C173" i="1"/>
  <c r="K172" i="1"/>
  <c r="J172" i="1"/>
  <c r="I172" i="1"/>
  <c r="H172" i="1"/>
  <c r="G172" i="1"/>
  <c r="F172" i="1"/>
  <c r="E172" i="1"/>
  <c r="D172" i="1"/>
  <c r="C172" i="1"/>
  <c r="K171" i="1"/>
  <c r="J171" i="1"/>
  <c r="I171" i="1"/>
  <c r="H171" i="1"/>
  <c r="G171" i="1"/>
  <c r="F171" i="1"/>
  <c r="E171" i="1"/>
  <c r="D171" i="1"/>
  <c r="C171" i="1"/>
  <c r="K170" i="1"/>
  <c r="J170" i="1"/>
  <c r="I170" i="1"/>
  <c r="H170" i="1"/>
  <c r="G170" i="1"/>
  <c r="F170" i="1"/>
  <c r="E170" i="1"/>
  <c r="D170" i="1"/>
  <c r="C170" i="1"/>
  <c r="K169" i="1"/>
  <c r="J169" i="1"/>
  <c r="I169" i="1"/>
  <c r="H169" i="1"/>
  <c r="G169" i="1"/>
  <c r="F169" i="1"/>
  <c r="E169" i="1"/>
  <c r="D169" i="1"/>
  <c r="C169" i="1"/>
  <c r="K168" i="1"/>
  <c r="J168" i="1"/>
  <c r="I168" i="1"/>
  <c r="H168" i="1"/>
  <c r="G168" i="1"/>
  <c r="F168" i="1"/>
  <c r="E168" i="1"/>
  <c r="D168" i="1"/>
  <c r="C168" i="1"/>
  <c r="K167" i="1"/>
  <c r="J167" i="1"/>
  <c r="I167" i="1"/>
  <c r="H167" i="1"/>
  <c r="G167" i="1"/>
  <c r="F167" i="1"/>
  <c r="E167" i="1"/>
  <c r="D167" i="1"/>
  <c r="C167" i="1"/>
  <c r="K166" i="1"/>
  <c r="J166" i="1"/>
  <c r="I166" i="1"/>
  <c r="H166" i="1"/>
  <c r="G166" i="1"/>
  <c r="F166" i="1"/>
  <c r="E166" i="1"/>
  <c r="D166" i="1"/>
  <c r="C166" i="1"/>
  <c r="K165" i="1"/>
  <c r="J165" i="1"/>
  <c r="I165" i="1"/>
  <c r="H165" i="1"/>
  <c r="G165" i="1"/>
  <c r="F165" i="1"/>
  <c r="E165" i="1"/>
  <c r="D165" i="1"/>
  <c r="C165" i="1"/>
  <c r="K164" i="1"/>
  <c r="J164" i="1"/>
  <c r="I164" i="1"/>
  <c r="H164" i="1"/>
  <c r="G164" i="1"/>
  <c r="F164" i="1"/>
  <c r="E164" i="1"/>
  <c r="D164" i="1"/>
  <c r="C164" i="1"/>
  <c r="K163" i="1"/>
  <c r="J163" i="1"/>
  <c r="I163" i="1"/>
  <c r="H163" i="1"/>
  <c r="G163" i="1"/>
  <c r="F163" i="1"/>
  <c r="E163" i="1"/>
  <c r="D163" i="1"/>
  <c r="C163" i="1"/>
  <c r="K162" i="1"/>
  <c r="J162" i="1"/>
  <c r="I162" i="1"/>
  <c r="H162" i="1"/>
  <c r="G162" i="1"/>
  <c r="F162" i="1"/>
  <c r="E162" i="1"/>
  <c r="D162" i="1"/>
  <c r="C162" i="1"/>
  <c r="K161" i="1"/>
  <c r="J161" i="1"/>
  <c r="I161" i="1"/>
  <c r="H161" i="1"/>
  <c r="G161" i="1"/>
  <c r="F161" i="1"/>
  <c r="E161" i="1"/>
  <c r="D161" i="1"/>
  <c r="C161" i="1"/>
  <c r="K160" i="1"/>
  <c r="J160" i="1"/>
  <c r="I160" i="1"/>
  <c r="H160" i="1"/>
  <c r="G160" i="1"/>
  <c r="F160" i="1"/>
  <c r="E160" i="1"/>
  <c r="D160" i="1"/>
  <c r="C160" i="1"/>
  <c r="K159" i="1"/>
  <c r="J159" i="1"/>
  <c r="I159" i="1"/>
  <c r="H159" i="1"/>
  <c r="G159" i="1"/>
  <c r="F159" i="1"/>
  <c r="E159" i="1"/>
  <c r="D159" i="1"/>
  <c r="C159" i="1"/>
  <c r="K158" i="1"/>
  <c r="J158" i="1"/>
  <c r="I158" i="1"/>
  <c r="H158" i="1"/>
  <c r="G158" i="1"/>
  <c r="F158" i="1"/>
  <c r="E158" i="1"/>
  <c r="D158" i="1"/>
  <c r="C158" i="1"/>
  <c r="K157" i="1"/>
  <c r="J157" i="1"/>
  <c r="I157" i="1"/>
  <c r="H157" i="1"/>
  <c r="G157" i="1"/>
  <c r="F157" i="1"/>
  <c r="E157" i="1"/>
  <c r="D157" i="1"/>
  <c r="C157" i="1"/>
  <c r="K156" i="1"/>
  <c r="J156" i="1"/>
  <c r="I156" i="1"/>
  <c r="H156" i="1"/>
  <c r="G156" i="1"/>
  <c r="F156" i="1"/>
  <c r="E156" i="1"/>
  <c r="D156" i="1"/>
  <c r="C156" i="1"/>
  <c r="K155" i="1"/>
  <c r="J155" i="1"/>
  <c r="I155" i="1"/>
  <c r="H155" i="1"/>
  <c r="G155" i="1"/>
  <c r="F155" i="1"/>
  <c r="E155" i="1"/>
  <c r="D155" i="1"/>
  <c r="C155" i="1"/>
  <c r="K154" i="1"/>
  <c r="J154" i="1"/>
  <c r="I154" i="1"/>
  <c r="H154" i="1"/>
  <c r="G154" i="1"/>
  <c r="F154" i="1"/>
  <c r="E154" i="1"/>
  <c r="D154" i="1"/>
  <c r="C154" i="1"/>
  <c r="K153" i="1"/>
  <c r="J153" i="1"/>
  <c r="I153" i="1"/>
  <c r="H153" i="1"/>
  <c r="G153" i="1"/>
  <c r="F153" i="1"/>
  <c r="E153" i="1"/>
  <c r="D153" i="1"/>
  <c r="C153" i="1"/>
  <c r="K152" i="1"/>
  <c r="J152" i="1"/>
  <c r="I152" i="1"/>
  <c r="H152" i="1"/>
  <c r="G152" i="1"/>
  <c r="F152" i="1"/>
  <c r="E152" i="1"/>
  <c r="D152" i="1"/>
  <c r="C152" i="1"/>
  <c r="K151" i="1"/>
  <c r="J151" i="1"/>
  <c r="I151" i="1"/>
  <c r="H151" i="1"/>
  <c r="G151" i="1"/>
  <c r="F151" i="1"/>
  <c r="E151" i="1"/>
  <c r="D151" i="1"/>
  <c r="C151" i="1"/>
  <c r="K150" i="1"/>
  <c r="J150" i="1"/>
  <c r="I150" i="1"/>
  <c r="H150" i="1"/>
  <c r="G150" i="1"/>
  <c r="F150" i="1"/>
  <c r="E150" i="1"/>
  <c r="D150" i="1"/>
  <c r="C150" i="1"/>
  <c r="K149" i="1"/>
  <c r="J149" i="1"/>
  <c r="I149" i="1"/>
  <c r="H149" i="1"/>
  <c r="G149" i="1"/>
  <c r="F149" i="1"/>
  <c r="E149" i="1"/>
  <c r="D149" i="1"/>
  <c r="C149" i="1"/>
  <c r="K148" i="1"/>
  <c r="J148" i="1"/>
  <c r="I148" i="1"/>
  <c r="H148" i="1"/>
  <c r="G148" i="1"/>
  <c r="F148" i="1"/>
  <c r="E148" i="1"/>
  <c r="D148" i="1"/>
  <c r="C148" i="1"/>
  <c r="K147" i="1"/>
  <c r="J147" i="1"/>
  <c r="I147" i="1"/>
  <c r="H147" i="1"/>
  <c r="G147" i="1"/>
  <c r="F147" i="1"/>
  <c r="E147" i="1"/>
  <c r="D147" i="1"/>
  <c r="C147" i="1"/>
  <c r="K146" i="1"/>
  <c r="J146" i="1"/>
  <c r="I146" i="1"/>
  <c r="H146" i="1"/>
  <c r="G146" i="1"/>
  <c r="F146" i="1"/>
  <c r="E146" i="1"/>
  <c r="D146" i="1"/>
  <c r="C146" i="1"/>
  <c r="K145" i="1"/>
  <c r="J145" i="1"/>
  <c r="I145" i="1"/>
  <c r="H145" i="1"/>
  <c r="G145" i="1"/>
  <c r="F145" i="1"/>
  <c r="E145" i="1"/>
  <c r="D145" i="1"/>
  <c r="C145" i="1"/>
  <c r="K144" i="1"/>
  <c r="J144" i="1"/>
  <c r="I144" i="1"/>
  <c r="H144" i="1"/>
  <c r="G144" i="1"/>
  <c r="F144" i="1"/>
  <c r="E144" i="1"/>
  <c r="D144" i="1"/>
  <c r="C144" i="1"/>
  <c r="K143" i="1"/>
  <c r="J143" i="1"/>
  <c r="I143" i="1"/>
  <c r="H143" i="1"/>
  <c r="G143" i="1"/>
  <c r="F143" i="1"/>
  <c r="E143" i="1"/>
  <c r="D143" i="1"/>
  <c r="C143" i="1"/>
  <c r="K142" i="1"/>
  <c r="J142" i="1"/>
  <c r="I142" i="1"/>
  <c r="H142" i="1"/>
  <c r="G142" i="1"/>
  <c r="F142" i="1"/>
  <c r="E142" i="1"/>
  <c r="D142" i="1"/>
  <c r="C142" i="1"/>
  <c r="K141" i="1"/>
  <c r="J141" i="1"/>
  <c r="I141" i="1"/>
  <c r="H141" i="1"/>
  <c r="G141" i="1"/>
  <c r="F141" i="1"/>
  <c r="E141" i="1"/>
  <c r="D141" i="1"/>
  <c r="C141" i="1"/>
  <c r="K140" i="1"/>
  <c r="J140" i="1"/>
  <c r="I140" i="1"/>
  <c r="H140" i="1"/>
  <c r="G140" i="1"/>
  <c r="F140" i="1"/>
  <c r="E140" i="1"/>
  <c r="D140" i="1"/>
  <c r="C140" i="1"/>
  <c r="K139" i="1"/>
  <c r="J139" i="1"/>
  <c r="I139" i="1"/>
  <c r="H139" i="1"/>
  <c r="G139" i="1"/>
  <c r="F139" i="1"/>
  <c r="E139" i="1"/>
  <c r="D139" i="1"/>
  <c r="C139" i="1"/>
  <c r="K138" i="1"/>
  <c r="J138" i="1"/>
  <c r="I138" i="1"/>
  <c r="H138" i="1"/>
  <c r="G138" i="1"/>
  <c r="F138" i="1"/>
  <c r="E138" i="1"/>
  <c r="D138" i="1"/>
  <c r="C138" i="1"/>
  <c r="K137" i="1"/>
  <c r="J137" i="1"/>
  <c r="I137" i="1"/>
  <c r="H137" i="1"/>
  <c r="G137" i="1"/>
  <c r="F137" i="1"/>
  <c r="E137" i="1"/>
  <c r="D137" i="1"/>
  <c r="C137" i="1"/>
  <c r="K136" i="1"/>
  <c r="J136" i="1"/>
  <c r="I136" i="1"/>
  <c r="H136" i="1"/>
  <c r="G136" i="1"/>
  <c r="F136" i="1"/>
  <c r="E136" i="1"/>
  <c r="D136" i="1"/>
  <c r="C136" i="1"/>
  <c r="K135" i="1"/>
  <c r="J135" i="1"/>
  <c r="I135" i="1"/>
  <c r="H135" i="1"/>
  <c r="G135" i="1"/>
  <c r="F135" i="1"/>
  <c r="E135" i="1"/>
  <c r="D135" i="1"/>
  <c r="C135" i="1"/>
  <c r="K134" i="1"/>
  <c r="J134" i="1"/>
  <c r="I134" i="1"/>
  <c r="H134" i="1"/>
  <c r="G134" i="1"/>
  <c r="F134" i="1"/>
  <c r="E134" i="1"/>
  <c r="D134" i="1"/>
  <c r="C134" i="1"/>
  <c r="K133" i="1"/>
  <c r="J133" i="1"/>
  <c r="I133" i="1"/>
  <c r="H133" i="1"/>
  <c r="G133" i="1"/>
  <c r="F133" i="1"/>
  <c r="E133" i="1"/>
  <c r="D133" i="1"/>
  <c r="C133" i="1"/>
  <c r="K132" i="1"/>
  <c r="J132" i="1"/>
  <c r="I132" i="1"/>
  <c r="H132" i="1"/>
  <c r="G132" i="1"/>
  <c r="F132" i="1"/>
  <c r="E132" i="1"/>
  <c r="D132" i="1"/>
  <c r="C132" i="1"/>
  <c r="K131" i="1"/>
  <c r="J131" i="1"/>
  <c r="I131" i="1"/>
  <c r="H131" i="1"/>
  <c r="G131" i="1"/>
  <c r="F131" i="1"/>
  <c r="E131" i="1"/>
  <c r="D131" i="1"/>
  <c r="C131" i="1"/>
  <c r="K130" i="1"/>
  <c r="J130" i="1"/>
  <c r="I130" i="1"/>
  <c r="H130" i="1"/>
  <c r="G130" i="1"/>
  <c r="F130" i="1"/>
  <c r="E130" i="1"/>
  <c r="D130" i="1"/>
  <c r="C130" i="1"/>
  <c r="K129" i="1"/>
  <c r="J129" i="1"/>
  <c r="I129" i="1"/>
  <c r="H129" i="1"/>
  <c r="G129" i="1"/>
  <c r="F129" i="1"/>
  <c r="E129" i="1"/>
  <c r="D129" i="1"/>
  <c r="C129" i="1"/>
  <c r="K128" i="1"/>
  <c r="J128" i="1"/>
  <c r="I128" i="1"/>
  <c r="H128" i="1"/>
  <c r="G128" i="1"/>
  <c r="F128" i="1"/>
  <c r="E128" i="1"/>
  <c r="D128" i="1"/>
  <c r="C128" i="1"/>
  <c r="K127" i="1"/>
  <c r="J127" i="1"/>
  <c r="I127" i="1"/>
  <c r="H127" i="1"/>
  <c r="G127" i="1"/>
  <c r="F127" i="1"/>
  <c r="E127" i="1"/>
  <c r="D127" i="1"/>
  <c r="C127" i="1"/>
  <c r="K126" i="1"/>
  <c r="J126" i="1"/>
  <c r="I126" i="1"/>
  <c r="H126" i="1"/>
  <c r="G126" i="1"/>
  <c r="F126" i="1"/>
  <c r="E126" i="1"/>
  <c r="D126" i="1"/>
  <c r="C126" i="1"/>
  <c r="K125" i="1"/>
  <c r="J125" i="1"/>
  <c r="I125" i="1"/>
  <c r="H125" i="1"/>
  <c r="G125" i="1"/>
  <c r="F125" i="1"/>
  <c r="E125" i="1"/>
  <c r="D125" i="1"/>
  <c r="C125" i="1"/>
  <c r="K124" i="1"/>
  <c r="J124" i="1"/>
  <c r="I124" i="1"/>
  <c r="H124" i="1"/>
  <c r="G124" i="1"/>
  <c r="F124" i="1"/>
  <c r="E124" i="1"/>
  <c r="D124" i="1"/>
  <c r="C124" i="1"/>
  <c r="K123" i="1"/>
  <c r="J123" i="1"/>
  <c r="I123" i="1"/>
  <c r="H123" i="1"/>
  <c r="G123" i="1"/>
  <c r="F123" i="1"/>
  <c r="E123" i="1"/>
  <c r="D123" i="1"/>
  <c r="C123" i="1"/>
  <c r="K122" i="1"/>
  <c r="J122" i="1"/>
  <c r="I122" i="1"/>
  <c r="H122" i="1"/>
  <c r="G122" i="1"/>
  <c r="F122" i="1"/>
  <c r="E122" i="1"/>
  <c r="D122" i="1"/>
  <c r="C122" i="1"/>
  <c r="K121" i="1"/>
  <c r="J121" i="1"/>
  <c r="I121" i="1"/>
  <c r="H121" i="1"/>
  <c r="G121" i="1"/>
  <c r="F121" i="1"/>
  <c r="E121" i="1"/>
  <c r="D121" i="1"/>
  <c r="C121" i="1"/>
  <c r="K120" i="1"/>
  <c r="J120" i="1"/>
  <c r="I120" i="1"/>
  <c r="H120" i="1"/>
  <c r="G120" i="1"/>
  <c r="F120" i="1"/>
  <c r="E120" i="1"/>
  <c r="D120" i="1"/>
  <c r="C120" i="1"/>
  <c r="K119" i="1"/>
  <c r="J119" i="1"/>
  <c r="I119" i="1"/>
  <c r="H119" i="1"/>
  <c r="G119" i="1"/>
  <c r="F119" i="1"/>
  <c r="E119" i="1"/>
  <c r="D119" i="1"/>
  <c r="C119" i="1"/>
  <c r="K118" i="1"/>
  <c r="J118" i="1"/>
  <c r="I118" i="1"/>
  <c r="H118" i="1"/>
  <c r="G118" i="1"/>
  <c r="F118" i="1"/>
  <c r="E118" i="1"/>
  <c r="D118" i="1"/>
  <c r="C118" i="1"/>
  <c r="K117" i="1"/>
  <c r="J117" i="1"/>
  <c r="I117" i="1"/>
  <c r="H117" i="1"/>
  <c r="G117" i="1"/>
  <c r="F117" i="1"/>
  <c r="E117" i="1"/>
  <c r="D117" i="1"/>
  <c r="C117" i="1"/>
  <c r="K116" i="1"/>
  <c r="J116" i="1"/>
  <c r="I116" i="1"/>
  <c r="H116" i="1"/>
  <c r="G116" i="1"/>
  <c r="F116" i="1"/>
  <c r="E116" i="1"/>
  <c r="D116" i="1"/>
  <c r="C116" i="1"/>
  <c r="K115" i="1"/>
  <c r="J115" i="1"/>
  <c r="I115" i="1"/>
  <c r="H115" i="1"/>
  <c r="G115" i="1"/>
  <c r="F115" i="1"/>
  <c r="E115" i="1"/>
  <c r="D115" i="1"/>
  <c r="C115" i="1"/>
  <c r="K114" i="1"/>
  <c r="J114" i="1"/>
  <c r="I114" i="1"/>
  <c r="H114" i="1"/>
  <c r="G114" i="1"/>
  <c r="F114" i="1"/>
  <c r="E114" i="1"/>
  <c r="D114" i="1"/>
  <c r="C114" i="1"/>
  <c r="K113" i="1"/>
  <c r="J113" i="1"/>
  <c r="I113" i="1"/>
  <c r="H113" i="1"/>
  <c r="G113" i="1"/>
  <c r="F113" i="1"/>
  <c r="E113" i="1"/>
  <c r="D113" i="1"/>
  <c r="C113" i="1"/>
  <c r="K112" i="1"/>
  <c r="J112" i="1"/>
  <c r="I112" i="1"/>
  <c r="H112" i="1"/>
  <c r="G112" i="1"/>
  <c r="F112" i="1"/>
  <c r="E112" i="1"/>
  <c r="D112" i="1"/>
  <c r="C112" i="1"/>
  <c r="K111" i="1"/>
  <c r="J111" i="1"/>
  <c r="I111" i="1"/>
  <c r="H111" i="1"/>
  <c r="G111" i="1"/>
  <c r="F111" i="1"/>
  <c r="E111" i="1"/>
  <c r="D111" i="1"/>
  <c r="C111" i="1"/>
  <c r="K110" i="1"/>
  <c r="J110" i="1"/>
  <c r="I110" i="1"/>
  <c r="H110" i="1"/>
  <c r="G110" i="1"/>
  <c r="F110" i="1"/>
  <c r="E110" i="1"/>
  <c r="D110" i="1"/>
  <c r="C110" i="1"/>
  <c r="K109" i="1"/>
  <c r="J109" i="1"/>
  <c r="I109" i="1"/>
  <c r="H109" i="1"/>
  <c r="G109" i="1"/>
  <c r="F109" i="1"/>
  <c r="E109" i="1"/>
  <c r="D109" i="1"/>
  <c r="C109" i="1"/>
  <c r="K108" i="1"/>
  <c r="J108" i="1"/>
  <c r="I108" i="1"/>
  <c r="H108" i="1"/>
  <c r="G108" i="1"/>
  <c r="F108" i="1"/>
  <c r="E108" i="1"/>
  <c r="D108" i="1"/>
  <c r="C108" i="1"/>
  <c r="K107" i="1"/>
  <c r="J107" i="1"/>
  <c r="I107" i="1"/>
  <c r="H107" i="1"/>
  <c r="G107" i="1"/>
  <c r="F107" i="1"/>
  <c r="E107" i="1"/>
  <c r="D107" i="1"/>
  <c r="C107" i="1"/>
  <c r="K106" i="1"/>
  <c r="J106" i="1"/>
  <c r="I106" i="1"/>
  <c r="H106" i="1"/>
  <c r="G106" i="1"/>
  <c r="F106" i="1"/>
  <c r="E106" i="1"/>
  <c r="D106" i="1"/>
  <c r="C106" i="1"/>
  <c r="K105" i="1"/>
  <c r="J105" i="1"/>
  <c r="I105" i="1"/>
  <c r="H105" i="1"/>
  <c r="G105" i="1"/>
  <c r="F105" i="1"/>
  <c r="E105" i="1"/>
  <c r="D105" i="1"/>
  <c r="C105" i="1"/>
  <c r="K104" i="1"/>
  <c r="J104" i="1"/>
  <c r="I104" i="1"/>
  <c r="H104" i="1"/>
  <c r="G104" i="1"/>
  <c r="F104" i="1"/>
  <c r="E104" i="1"/>
  <c r="D104" i="1"/>
  <c r="C104" i="1"/>
  <c r="K103" i="1"/>
  <c r="J103" i="1"/>
  <c r="I103" i="1"/>
  <c r="H103" i="1"/>
  <c r="G103" i="1"/>
  <c r="F103" i="1"/>
  <c r="E103" i="1"/>
  <c r="D103" i="1"/>
  <c r="C103" i="1"/>
  <c r="K102" i="1"/>
  <c r="J102" i="1"/>
  <c r="I102" i="1"/>
  <c r="H102" i="1"/>
  <c r="G102" i="1"/>
  <c r="F102" i="1"/>
  <c r="E102" i="1"/>
  <c r="D102" i="1"/>
  <c r="C102" i="1"/>
  <c r="K101" i="1"/>
  <c r="J101" i="1"/>
  <c r="I101" i="1"/>
  <c r="H101" i="1"/>
  <c r="G101" i="1"/>
  <c r="F101" i="1"/>
  <c r="E101" i="1"/>
  <c r="D101" i="1"/>
  <c r="C101" i="1"/>
  <c r="K100" i="1"/>
  <c r="J100" i="1"/>
  <c r="I100" i="1"/>
  <c r="H100" i="1"/>
  <c r="G100" i="1"/>
  <c r="F100" i="1"/>
  <c r="E100" i="1"/>
  <c r="D100" i="1"/>
  <c r="C100" i="1"/>
  <c r="K99" i="1"/>
  <c r="J99" i="1"/>
  <c r="I99" i="1"/>
  <c r="H99" i="1"/>
  <c r="G99" i="1"/>
  <c r="F99" i="1"/>
  <c r="E99" i="1"/>
  <c r="D99" i="1"/>
  <c r="C99" i="1"/>
  <c r="K98" i="1"/>
  <c r="J98" i="1"/>
  <c r="I98" i="1"/>
  <c r="H98" i="1"/>
  <c r="G98" i="1"/>
  <c r="F98" i="1"/>
  <c r="E98" i="1"/>
  <c r="D98" i="1"/>
  <c r="C98" i="1"/>
  <c r="K97" i="1"/>
  <c r="J97" i="1"/>
  <c r="I97" i="1"/>
  <c r="H97" i="1"/>
  <c r="G97" i="1"/>
  <c r="F97" i="1"/>
  <c r="E97" i="1"/>
  <c r="D97" i="1"/>
  <c r="C97" i="1"/>
  <c r="K96" i="1"/>
  <c r="J96" i="1"/>
  <c r="I96" i="1"/>
  <c r="H96" i="1"/>
  <c r="G96" i="1"/>
  <c r="F96" i="1"/>
  <c r="E96" i="1"/>
  <c r="D96" i="1"/>
  <c r="C96" i="1"/>
  <c r="K95" i="1"/>
  <c r="J95" i="1"/>
  <c r="I95" i="1"/>
  <c r="H95" i="1"/>
  <c r="G95" i="1"/>
  <c r="F95" i="1"/>
  <c r="E95" i="1"/>
  <c r="D95" i="1"/>
  <c r="C95" i="1"/>
  <c r="K94" i="1"/>
  <c r="J94" i="1"/>
  <c r="I94" i="1"/>
  <c r="H94" i="1"/>
  <c r="G94" i="1"/>
  <c r="F94" i="1"/>
  <c r="E94" i="1"/>
  <c r="D94" i="1"/>
  <c r="C94" i="1"/>
  <c r="K93" i="1"/>
  <c r="J93" i="1"/>
  <c r="I93" i="1"/>
  <c r="H93" i="1"/>
  <c r="G93" i="1"/>
  <c r="F93" i="1"/>
  <c r="E93" i="1"/>
  <c r="D93" i="1"/>
  <c r="C93" i="1"/>
  <c r="K92" i="1"/>
  <c r="J92" i="1"/>
  <c r="I92" i="1"/>
  <c r="H92" i="1"/>
  <c r="G92" i="1"/>
  <c r="F92" i="1"/>
  <c r="E92" i="1"/>
  <c r="D92" i="1"/>
  <c r="C92" i="1"/>
  <c r="K91" i="1"/>
  <c r="J91" i="1"/>
  <c r="I91" i="1"/>
  <c r="H91" i="1"/>
  <c r="G91" i="1"/>
  <c r="F91" i="1"/>
  <c r="E91" i="1"/>
  <c r="D91" i="1"/>
  <c r="C91" i="1"/>
  <c r="K90" i="1"/>
  <c r="J90" i="1"/>
  <c r="I90" i="1"/>
  <c r="H90" i="1"/>
  <c r="G90" i="1"/>
  <c r="F90" i="1"/>
  <c r="E90" i="1"/>
  <c r="D90" i="1"/>
  <c r="C90" i="1"/>
  <c r="K89" i="1"/>
  <c r="J89" i="1"/>
  <c r="I89" i="1"/>
  <c r="H89" i="1"/>
  <c r="G89" i="1"/>
  <c r="F89" i="1"/>
  <c r="E89" i="1"/>
  <c r="D89" i="1"/>
  <c r="C89" i="1"/>
  <c r="K88" i="1"/>
  <c r="J88" i="1"/>
  <c r="I88" i="1"/>
  <c r="H88" i="1"/>
  <c r="G88" i="1"/>
  <c r="F88" i="1"/>
  <c r="E88" i="1"/>
  <c r="D88" i="1"/>
  <c r="C88" i="1"/>
  <c r="K87" i="1"/>
  <c r="J87" i="1"/>
  <c r="I87" i="1"/>
  <c r="H87" i="1"/>
  <c r="G87" i="1"/>
  <c r="F87" i="1"/>
  <c r="E87" i="1"/>
  <c r="D87" i="1"/>
  <c r="C87" i="1"/>
  <c r="K86" i="1"/>
  <c r="J86" i="1"/>
  <c r="I86" i="1"/>
  <c r="H86" i="1"/>
  <c r="G86" i="1"/>
  <c r="F86" i="1"/>
  <c r="E86" i="1"/>
  <c r="D86" i="1"/>
  <c r="C86" i="1"/>
  <c r="K85" i="1"/>
  <c r="J85" i="1"/>
  <c r="I85" i="1"/>
  <c r="H85" i="1"/>
  <c r="G85" i="1"/>
  <c r="F85" i="1"/>
  <c r="E85" i="1"/>
  <c r="D85" i="1"/>
  <c r="C85" i="1"/>
  <c r="K84" i="1"/>
  <c r="J84" i="1"/>
  <c r="I84" i="1"/>
  <c r="H84" i="1"/>
  <c r="G84" i="1"/>
  <c r="F84" i="1"/>
  <c r="E84" i="1"/>
  <c r="D84" i="1"/>
  <c r="C84" i="1"/>
  <c r="K83" i="1"/>
  <c r="J83" i="1"/>
  <c r="I83" i="1"/>
  <c r="H83" i="1"/>
  <c r="G83" i="1"/>
  <c r="F83" i="1"/>
  <c r="E83" i="1"/>
  <c r="D83" i="1"/>
  <c r="C83" i="1"/>
  <c r="K82" i="1"/>
  <c r="J82" i="1"/>
  <c r="I82" i="1"/>
  <c r="H82" i="1"/>
  <c r="G82" i="1"/>
  <c r="F82" i="1"/>
  <c r="E82" i="1"/>
  <c r="D82" i="1"/>
  <c r="C82" i="1"/>
  <c r="K81" i="1"/>
  <c r="J81" i="1"/>
  <c r="I81" i="1"/>
  <c r="H81" i="1"/>
  <c r="G81" i="1"/>
  <c r="F81" i="1"/>
  <c r="E81" i="1"/>
  <c r="D81" i="1"/>
  <c r="C81" i="1"/>
  <c r="K80" i="1"/>
  <c r="J80" i="1"/>
  <c r="I80" i="1"/>
  <c r="H80" i="1"/>
  <c r="G80" i="1"/>
  <c r="F80" i="1"/>
  <c r="E80" i="1"/>
  <c r="D80" i="1"/>
  <c r="C80" i="1"/>
  <c r="K79" i="1"/>
  <c r="J79" i="1"/>
  <c r="I79" i="1"/>
  <c r="H79" i="1"/>
  <c r="G79" i="1"/>
  <c r="F79" i="1"/>
  <c r="E79" i="1"/>
  <c r="D79" i="1"/>
  <c r="C79" i="1"/>
  <c r="K78" i="1"/>
  <c r="J78" i="1"/>
  <c r="I78" i="1"/>
  <c r="H78" i="1"/>
  <c r="G78" i="1"/>
  <c r="F78" i="1"/>
  <c r="E78" i="1"/>
  <c r="D78" i="1"/>
  <c r="C78" i="1"/>
  <c r="K77" i="1"/>
  <c r="J77" i="1"/>
  <c r="I77" i="1"/>
  <c r="H77" i="1"/>
  <c r="G77" i="1"/>
  <c r="F77" i="1"/>
  <c r="E77" i="1"/>
  <c r="D77" i="1"/>
  <c r="C77" i="1"/>
  <c r="K76" i="1"/>
  <c r="J76" i="1"/>
  <c r="I76" i="1"/>
  <c r="H76" i="1"/>
  <c r="G76" i="1"/>
  <c r="F76" i="1"/>
  <c r="E76" i="1"/>
  <c r="D76" i="1"/>
  <c r="C76" i="1"/>
  <c r="K75" i="1"/>
  <c r="J75" i="1"/>
  <c r="I75" i="1"/>
  <c r="H75" i="1"/>
  <c r="G75" i="1"/>
  <c r="F75" i="1"/>
  <c r="E75" i="1"/>
  <c r="D75" i="1"/>
  <c r="C75" i="1"/>
  <c r="K74" i="1"/>
  <c r="J74" i="1"/>
  <c r="I74" i="1"/>
  <c r="H74" i="1"/>
  <c r="G74" i="1"/>
  <c r="F74" i="1"/>
  <c r="E74" i="1"/>
  <c r="D74" i="1"/>
  <c r="C74" i="1"/>
  <c r="K73" i="1"/>
  <c r="J73" i="1"/>
  <c r="I73" i="1"/>
  <c r="H73" i="1"/>
  <c r="G73" i="1"/>
  <c r="F73" i="1"/>
  <c r="E73" i="1"/>
  <c r="D73" i="1"/>
  <c r="C73" i="1"/>
  <c r="K72" i="1"/>
  <c r="J72" i="1"/>
  <c r="I72" i="1"/>
  <c r="H72" i="1"/>
  <c r="G72" i="1"/>
  <c r="F72" i="1"/>
  <c r="E72" i="1"/>
  <c r="D72" i="1"/>
  <c r="C72" i="1"/>
  <c r="K71" i="1"/>
  <c r="J71" i="1"/>
  <c r="I71" i="1"/>
  <c r="H71" i="1"/>
  <c r="G71" i="1"/>
  <c r="F71" i="1"/>
  <c r="E71" i="1"/>
  <c r="D71" i="1"/>
  <c r="C71" i="1"/>
  <c r="K70" i="1"/>
  <c r="J70" i="1"/>
  <c r="I70" i="1"/>
  <c r="H70" i="1"/>
  <c r="G70" i="1"/>
  <c r="F70" i="1"/>
  <c r="E70" i="1"/>
  <c r="D70" i="1"/>
  <c r="C70" i="1"/>
  <c r="K69" i="1"/>
  <c r="J69" i="1"/>
  <c r="I69" i="1"/>
  <c r="H69" i="1"/>
  <c r="G69" i="1"/>
  <c r="F69" i="1"/>
  <c r="E69" i="1"/>
  <c r="D69" i="1"/>
  <c r="C69" i="1"/>
  <c r="K68" i="1"/>
  <c r="J68" i="1"/>
  <c r="I68" i="1"/>
  <c r="H68" i="1"/>
  <c r="G68" i="1"/>
  <c r="F68" i="1"/>
  <c r="E68" i="1"/>
  <c r="D68" i="1"/>
  <c r="C68" i="1"/>
  <c r="K67" i="1"/>
  <c r="J67" i="1"/>
  <c r="I67" i="1"/>
  <c r="H67" i="1"/>
  <c r="G67" i="1"/>
  <c r="F67" i="1"/>
  <c r="E67" i="1"/>
  <c r="D67" i="1"/>
  <c r="C67" i="1"/>
  <c r="K66" i="1"/>
  <c r="J66" i="1"/>
  <c r="I66" i="1"/>
  <c r="H66" i="1"/>
  <c r="G66" i="1"/>
  <c r="F66" i="1"/>
  <c r="E66" i="1"/>
  <c r="D66" i="1"/>
  <c r="C66" i="1"/>
  <c r="K65" i="1"/>
  <c r="J65" i="1"/>
  <c r="I65" i="1"/>
  <c r="H65" i="1"/>
  <c r="G65" i="1"/>
  <c r="F65" i="1"/>
  <c r="E65" i="1"/>
  <c r="D65" i="1"/>
  <c r="C65" i="1"/>
  <c r="K64" i="1"/>
  <c r="J64" i="1"/>
  <c r="I64" i="1"/>
  <c r="H64" i="1"/>
  <c r="G64" i="1"/>
  <c r="F64" i="1"/>
  <c r="E64" i="1"/>
  <c r="D64" i="1"/>
  <c r="C64" i="1"/>
  <c r="K63" i="1"/>
  <c r="J63" i="1"/>
  <c r="I63" i="1"/>
  <c r="H63" i="1"/>
  <c r="G63" i="1"/>
  <c r="F63" i="1"/>
  <c r="E63" i="1"/>
  <c r="D63" i="1"/>
  <c r="C63" i="1"/>
  <c r="K62" i="1"/>
  <c r="J62" i="1"/>
  <c r="I62" i="1"/>
  <c r="H62" i="1"/>
  <c r="G62" i="1"/>
  <c r="F62" i="1"/>
  <c r="E62" i="1"/>
  <c r="D62" i="1"/>
  <c r="C62" i="1"/>
  <c r="K61" i="1"/>
  <c r="J61" i="1"/>
  <c r="I61" i="1"/>
  <c r="H61" i="1"/>
  <c r="G61" i="1"/>
  <c r="F61" i="1"/>
  <c r="E61" i="1"/>
  <c r="D61" i="1"/>
  <c r="C61" i="1"/>
  <c r="K60" i="1"/>
  <c r="J60" i="1"/>
  <c r="I60" i="1"/>
  <c r="H60" i="1"/>
  <c r="G60" i="1"/>
  <c r="F60" i="1"/>
  <c r="E60" i="1"/>
  <c r="D60" i="1"/>
  <c r="C60" i="1"/>
  <c r="K59" i="1"/>
  <c r="J59" i="1"/>
  <c r="I59" i="1"/>
  <c r="H59" i="1"/>
  <c r="G59" i="1"/>
  <c r="F59" i="1"/>
  <c r="E59" i="1"/>
  <c r="D59" i="1"/>
  <c r="C59" i="1"/>
  <c r="K58" i="1"/>
  <c r="J58" i="1"/>
  <c r="I58" i="1"/>
  <c r="H58" i="1"/>
  <c r="G58" i="1"/>
  <c r="F58" i="1"/>
  <c r="E58" i="1"/>
  <c r="D58" i="1"/>
  <c r="C58" i="1"/>
  <c r="K57" i="1"/>
  <c r="J57" i="1"/>
  <c r="I57" i="1"/>
  <c r="H57" i="1"/>
  <c r="G57" i="1"/>
  <c r="F57" i="1"/>
  <c r="E57" i="1"/>
  <c r="D57" i="1"/>
  <c r="C57" i="1"/>
  <c r="K56" i="1"/>
  <c r="J56" i="1"/>
  <c r="I56" i="1"/>
  <c r="H56" i="1"/>
  <c r="G56" i="1"/>
  <c r="F56" i="1"/>
  <c r="E56" i="1"/>
  <c r="D56" i="1"/>
  <c r="C56" i="1"/>
  <c r="K55" i="1"/>
  <c r="J55" i="1"/>
  <c r="I55" i="1"/>
  <c r="H55" i="1"/>
  <c r="G55" i="1"/>
  <c r="F55" i="1"/>
  <c r="E55" i="1"/>
  <c r="D55" i="1"/>
  <c r="C55" i="1"/>
  <c r="K54" i="1"/>
  <c r="J54" i="1"/>
  <c r="I54" i="1"/>
  <c r="H54" i="1"/>
  <c r="G54" i="1"/>
  <c r="F54" i="1"/>
  <c r="E54" i="1"/>
  <c r="D54" i="1"/>
  <c r="C54" i="1"/>
  <c r="K53" i="1"/>
  <c r="J53" i="1"/>
  <c r="I53" i="1"/>
  <c r="H53" i="1"/>
  <c r="G53" i="1"/>
  <c r="F53" i="1"/>
  <c r="E53" i="1"/>
  <c r="D53" i="1"/>
  <c r="C53" i="1"/>
  <c r="K52" i="1"/>
  <c r="J52" i="1"/>
  <c r="I52" i="1"/>
  <c r="H52" i="1"/>
  <c r="G52" i="1"/>
  <c r="F52" i="1"/>
  <c r="E52" i="1"/>
  <c r="D52" i="1"/>
  <c r="C52" i="1"/>
  <c r="K51" i="1"/>
  <c r="J51" i="1"/>
  <c r="I51" i="1"/>
  <c r="H51" i="1"/>
  <c r="G51" i="1"/>
  <c r="F51" i="1"/>
  <c r="E51" i="1"/>
  <c r="D51" i="1"/>
  <c r="C51" i="1"/>
  <c r="K50" i="1"/>
  <c r="J50" i="1"/>
  <c r="I50" i="1"/>
  <c r="H50" i="1"/>
  <c r="G50" i="1"/>
  <c r="F50" i="1"/>
  <c r="E50" i="1"/>
  <c r="D50" i="1"/>
  <c r="C50" i="1"/>
  <c r="K49" i="1"/>
  <c r="J49" i="1"/>
  <c r="I49" i="1"/>
  <c r="H49" i="1"/>
  <c r="G49" i="1"/>
  <c r="F49" i="1"/>
  <c r="E49" i="1"/>
  <c r="D49" i="1"/>
  <c r="C49" i="1"/>
  <c r="K48" i="1"/>
  <c r="J48" i="1"/>
  <c r="I48" i="1"/>
  <c r="H48" i="1"/>
  <c r="G48" i="1"/>
  <c r="F48" i="1"/>
  <c r="E48" i="1"/>
  <c r="D48" i="1"/>
  <c r="C48" i="1"/>
  <c r="K47" i="1"/>
  <c r="J47" i="1"/>
  <c r="I47" i="1"/>
  <c r="H47" i="1"/>
  <c r="G47" i="1"/>
  <c r="F47" i="1"/>
  <c r="E47" i="1"/>
  <c r="D47" i="1"/>
  <c r="C47" i="1"/>
  <c r="K46" i="1"/>
  <c r="J46" i="1"/>
  <c r="I46" i="1"/>
  <c r="H46" i="1"/>
  <c r="G46" i="1"/>
  <c r="F46" i="1"/>
  <c r="E46" i="1"/>
  <c r="D46" i="1"/>
  <c r="C46" i="1"/>
  <c r="K45" i="1"/>
  <c r="J45" i="1"/>
  <c r="I45" i="1"/>
  <c r="H45" i="1"/>
  <c r="G45" i="1"/>
  <c r="F45" i="1"/>
  <c r="E45" i="1"/>
  <c r="D45" i="1"/>
  <c r="C45" i="1"/>
  <c r="K44" i="1"/>
  <c r="J44" i="1"/>
  <c r="I44" i="1"/>
  <c r="H44" i="1"/>
  <c r="G44" i="1"/>
  <c r="F44" i="1"/>
  <c r="E44" i="1"/>
  <c r="D44" i="1"/>
  <c r="C44" i="1"/>
  <c r="K43" i="1"/>
  <c r="J43" i="1"/>
  <c r="I43" i="1"/>
  <c r="H43" i="1"/>
  <c r="G43" i="1"/>
  <c r="F43" i="1"/>
  <c r="E43" i="1"/>
  <c r="D43" i="1"/>
  <c r="C43" i="1"/>
  <c r="K42" i="1"/>
  <c r="J42" i="1"/>
  <c r="I42" i="1"/>
  <c r="H42" i="1"/>
  <c r="G42" i="1"/>
  <c r="F42" i="1"/>
  <c r="E42" i="1"/>
  <c r="D42" i="1"/>
  <c r="C42" i="1"/>
  <c r="K41" i="1"/>
  <c r="J41" i="1"/>
  <c r="I41" i="1"/>
  <c r="H41" i="1"/>
  <c r="G41" i="1"/>
  <c r="F41" i="1"/>
  <c r="E41" i="1"/>
  <c r="D41" i="1"/>
  <c r="C41" i="1"/>
  <c r="K40" i="1"/>
  <c r="J40" i="1"/>
  <c r="I40" i="1"/>
  <c r="H40" i="1"/>
  <c r="G40" i="1"/>
  <c r="F40" i="1"/>
  <c r="E40" i="1"/>
  <c r="D40" i="1"/>
  <c r="C40" i="1"/>
  <c r="K39" i="1"/>
  <c r="J39" i="1"/>
  <c r="I39" i="1"/>
  <c r="H39" i="1"/>
  <c r="G39" i="1"/>
  <c r="F39" i="1"/>
  <c r="E39" i="1"/>
  <c r="D39" i="1"/>
  <c r="C39" i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28" i="1"/>
  <c r="J28" i="1"/>
  <c r="I28" i="1"/>
  <c r="H28" i="1"/>
  <c r="G28" i="1"/>
  <c r="F28" i="1"/>
  <c r="E28" i="1"/>
  <c r="D28" i="1"/>
  <c r="C28" i="1"/>
  <c r="K27" i="1"/>
  <c r="J27" i="1"/>
  <c r="I27" i="1"/>
  <c r="H27" i="1"/>
  <c r="G27" i="1"/>
  <c r="F27" i="1"/>
  <c r="E27" i="1"/>
  <c r="D27" i="1"/>
  <c r="C27" i="1"/>
  <c r="K26" i="1"/>
  <c r="J26" i="1"/>
  <c r="I26" i="1"/>
  <c r="H26" i="1"/>
  <c r="G26" i="1"/>
  <c r="F26" i="1"/>
  <c r="E26" i="1"/>
  <c r="D26" i="1"/>
  <c r="C26" i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G15" i="1"/>
  <c r="F15" i="1"/>
  <c r="E15" i="1"/>
  <c r="D15" i="1"/>
  <c r="C15" i="1"/>
  <c r="K14" i="1"/>
  <c r="J14" i="1"/>
  <c r="I14" i="1"/>
  <c r="H14" i="1"/>
  <c r="G14" i="1"/>
  <c r="F14" i="1"/>
  <c r="E14" i="1"/>
  <c r="D14" i="1"/>
  <c r="C14" i="1"/>
  <c r="K12" i="1"/>
  <c r="G315" i="1" l="1"/>
  <c r="H318" i="1"/>
  <c r="I318" i="1"/>
  <c r="J318" i="1"/>
  <c r="C318" i="1"/>
  <c r="K318" i="1"/>
  <c r="D317" i="1"/>
  <c r="E315" i="1"/>
  <c r="F315" i="1"/>
  <c r="H315" i="1"/>
  <c r="E317" i="1"/>
  <c r="D318" i="1"/>
  <c r="I315" i="1"/>
  <c r="F317" i="1"/>
  <c r="E318" i="1"/>
  <c r="J315" i="1"/>
  <c r="G317" i="1"/>
  <c r="F318" i="1"/>
  <c r="C315" i="1"/>
  <c r="K315" i="1"/>
  <c r="H317" i="1"/>
  <c r="G318" i="1"/>
  <c r="D315" i="1"/>
  <c r="I317" i="1"/>
  <c r="J317" i="1"/>
  <c r="C317" i="1"/>
  <c r="K3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Norbert</author>
  </authors>
  <commentList>
    <comment ref="C12" authorId="0" shapeId="0" xr:uid="{C1B3831B-2840-4B03-9A98-4C86B7303CB7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Summe aller Saisons in welchen ein Spieler gemeldet wurde</t>
        </r>
      </text>
    </comment>
    <comment ref="D12" authorId="0" shapeId="0" xr:uid="{FE1738F6-8EEA-44BB-8033-AA0B4175022B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Anzahl der Saisons in welcher ein Spieler ein bestätigtes Spiel hat (z.B. im Boten erwähnt)</t>
        </r>
      </text>
    </comment>
    <comment ref="S12" authorId="0" shapeId="0" xr:uid="{47D6DDA1-F405-4A53-99B1-F3FED91711BA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extrem wenige Spielberichte vorhanden.
Nur Berichte von 1. Mannschaft, und vereinzelt 2. sowie einigen Jugendspielen sind im Boten.
Die 4. Mannschaft wurde anscheinend am Anfang der Rückrunde zurückgezogen. </t>
        </r>
      </text>
    </comment>
    <comment ref="T12" authorId="0" shapeId="0" xr:uid="{60AF7295-C2D6-41C7-B1D5-188F23A475EB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extrem wenige Spielberichte vorhanden.
Nur Berichte von 2. Mannschaft sind ziemlich vollständig.
Von Damen und Jugend ist kein einziger Bericht vorhanden.</t>
        </r>
      </text>
    </comment>
    <comment ref="BA18" authorId="0" shapeId="0" xr:uid="{B69132B8-5B9D-4398-960B-2D870A8A8914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Rückrunde D-1.3</t>
        </r>
      </text>
    </comment>
    <comment ref="AO19" authorId="0" shapeId="0" xr:uid="{5285AAC7-0BFE-43FC-BD19-DAB1021D29F5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BA54" authorId="0" shapeId="0" xr:uid="{90C0DB80-F6DE-4C04-9F35-4912CCCD0069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Hat nicht gespielt</t>
        </r>
      </text>
    </comment>
    <comment ref="AY57" authorId="0" shapeId="0" xr:uid="{C8A059C5-6F65-4B31-9BF7-76DCF4C0E2FE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Rückrunde</t>
        </r>
      </text>
    </comment>
    <comment ref="BA57" authorId="0" shapeId="0" xr:uid="{5AC0D25B-65B6-4A86-AF8F-E9C7073DB8A9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Vorrunde H-2.2</t>
        </r>
      </text>
    </comment>
    <comment ref="AR76" authorId="0" shapeId="0" xr:uid="{2E2291C1-5419-4D1E-A465-644C3A6D1E4A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AK79" authorId="0" shapeId="0" xr:uid="{23E1407E-BE5F-4E98-BF19-FB9D5157B558}">
      <text>
        <r>
          <rPr>
            <b/>
            <sz val="9"/>
            <color indexed="81"/>
            <rFont val="Segoe UI"/>
            <family val="2"/>
          </rPr>
          <t>Norbert:</t>
        </r>
        <r>
          <rPr>
            <sz val="9"/>
            <color indexed="81"/>
            <rFont val="Segoe UI"/>
            <family val="2"/>
          </rPr>
          <t xml:space="preserve">
nur Rückrunde</t>
        </r>
      </text>
    </comment>
    <comment ref="P84" authorId="0" shapeId="0" xr:uid="{59C5E79B-FBF8-4614-B2F8-036A55103903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V84" authorId="0" shapeId="0" xr:uid="{B22CA2F4-2995-41BB-863F-B994B82BBC84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BA104" authorId="0" shapeId="0" xr:uid="{3D7EDB9C-53E4-4196-9047-9974AFBB7B37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Vorrunde H-2.7</t>
        </r>
      </text>
    </comment>
    <comment ref="BA110" authorId="0" shapeId="0" xr:uid="{2269C1C4-D97F-4FF2-B52D-A9595B75B304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Rückrunde H-2.2</t>
        </r>
      </text>
    </comment>
    <comment ref="AQ112" authorId="0" shapeId="0" xr:uid="{3DD5F9BE-DB47-4B85-815E-2928A1893B77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AU112" authorId="0" shapeId="0" xr:uid="{96696024-FD07-4938-A417-4EAC0295E8F6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AA116" authorId="0" shapeId="0" xr:uid="{1821C728-1839-4916-921D-80BB0C273EC0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Jugendersatz in Herren IV</t>
        </r>
      </text>
    </comment>
    <comment ref="BA118" authorId="0" shapeId="0" xr:uid="{317F69B7-B65F-46A6-94A4-F958A16B851D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Rückrunde D-1.4</t>
        </r>
      </text>
    </comment>
    <comment ref="AA120" authorId="0" shapeId="0" xr:uid="{DAEBED09-E1F4-4CDF-A345-5B945A7F96DB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Jugendersatz in Herren III</t>
        </r>
      </text>
    </comment>
    <comment ref="Y124" authorId="0" shapeId="0" xr:uid="{B75C60F4-9821-41C5-B1E8-833E7D77D081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BA137" authorId="0" shapeId="0" xr:uid="{6E5A3ACF-F99C-4412-9BE1-DE40214B7A92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Vorrunde H-2.4</t>
        </r>
      </text>
    </comment>
    <comment ref="BA139" authorId="0" shapeId="0" xr:uid="{213ACE27-11F0-4ACD-835C-2E61E2511A3A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Rückrunde D-1.7
Hat nicht gespielt</t>
        </r>
      </text>
    </comment>
    <comment ref="AO143" authorId="0" shapeId="0" xr:uid="{1F349504-5191-4FA1-BBF7-F622EDA76181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AO144" authorId="0" shapeId="0" xr:uid="{A02A9734-771B-4E0D-9674-341AE2130C54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AZ148" authorId="0" shapeId="0" xr:uid="{7AD93F37-084A-4332-9BA9-803D0686AC96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Vorrunde H-2.3</t>
        </r>
      </text>
    </comment>
    <comment ref="AR152" authorId="0" shapeId="0" xr:uid="{52504F6B-E0DD-4E46-8BB3-747D2F8397A9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BA153" authorId="0" shapeId="0" xr:uid="{B5708B7D-0549-4D68-8FEA-8416F48A5310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Vorrunde H-2.11</t>
        </r>
      </text>
    </comment>
    <comment ref="AN168" authorId="0" shapeId="0" xr:uid="{84847579-8341-4EAE-B0EE-0545D209596D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R184" authorId="0" shapeId="0" xr:uid="{B205EC7B-901B-4F46-B38F-B4C03E3F40B7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erstes Mal erwähnet 24.01.1985
SV Dischingen- TV Steinheim III 1:9</t>
        </r>
      </text>
    </comment>
    <comment ref="BA184" authorId="0" shapeId="0" xr:uid="{545AAF21-AF92-4145-9231-5DF6FD8222BD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Vorrunde H-2.10</t>
        </r>
      </text>
    </comment>
    <comment ref="AE186" authorId="0" shapeId="0" xr:uid="{E71B3D3C-587E-480E-A473-B7B84A28487D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AP193" authorId="0" shapeId="0" xr:uid="{5B2DBAF4-F98E-49A6-BA73-0381764E6C1C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BA194" authorId="0" shapeId="0" xr:uid="{B07FD82C-FAC0-4D49-A7E0-9CF290A0193F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Vorrunde H-2.5</t>
        </r>
      </text>
    </comment>
    <comment ref="AT200" authorId="0" shapeId="0" xr:uid="{C9FB4690-1F73-4166-A217-DEE6377845B8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T201" authorId="0" shapeId="0" xr:uid="{403674A8-5D14-46A4-9546-D41459A00918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Rückrunde in 3. Mannschaft</t>
        </r>
      </text>
    </comment>
    <comment ref="BA202" authorId="0" shapeId="0" xr:uid="{FE278774-8A28-47C8-A562-6E1F91B4F553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War krank</t>
        </r>
      </text>
    </comment>
    <comment ref="AA215" authorId="0" shapeId="0" xr:uid="{AECCC323-7185-4EF6-BCD2-1D6E1CC3AE74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Jugendersatz in Herren IV</t>
        </r>
      </text>
    </comment>
    <comment ref="AA220" authorId="0" shapeId="0" xr:uid="{FE71C271-344E-4F10-9062-535ED12AAFFF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Jugendersatz in Herren III</t>
        </r>
      </text>
    </comment>
    <comment ref="AE220" authorId="0" shapeId="0" xr:uid="{683E6A37-D01A-4563-AE28-28759B659F09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AN220" authorId="0" shapeId="0" xr:uid="{9DC83EF1-E57F-47EC-8398-2BEB1D194468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BA220" authorId="0" shapeId="0" xr:uid="{630DAD36-B820-4D27-889E-B1779C973C14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Hat mitten in der Vorrunde den Verein verlassen.</t>
        </r>
      </text>
    </comment>
    <comment ref="T221" authorId="0" shapeId="0" xr:uid="{7B2B084E-5D9C-4E93-80A3-0E3CFB76C729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U222" authorId="0" shapeId="0" xr:uid="{71E5DC92-E2FD-4CA7-B2DD-0B667D4F9789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BA227" authorId="0" shapeId="0" xr:uid="{6ACD3C1A-A5EA-4122-A8EF-CEB522B9519D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Rückrunde D-1.6</t>
        </r>
      </text>
    </comment>
    <comment ref="AT233" authorId="0" shapeId="0" xr:uid="{20D80148-ACBD-4E94-B288-362C06936624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AA240" authorId="0" shapeId="0" xr:uid="{D078AA85-D293-4E7A-98DC-496772A6812D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Jugendersatz in Herren II</t>
        </r>
      </text>
    </comment>
    <comment ref="AM240" authorId="0" shapeId="0" xr:uid="{0BA3FEA4-0004-4C81-B771-36CE5D5E9362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S245" authorId="0" shapeId="0" xr:uid="{0FAA92EB-B61C-4F62-8904-ADD06233B515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Vorrunde Reserve 4. Mannschaft
Rückrunde in 2. Mannschaft</t>
        </r>
      </text>
    </comment>
    <comment ref="BA245" authorId="0" shapeId="0" xr:uid="{AF74BF5B-FB00-421B-A372-D3EB78BF2E75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Rückrunde H-2.10</t>
        </r>
      </text>
    </comment>
    <comment ref="AI255" authorId="0" shapeId="0" xr:uid="{361ED97E-5A69-4F88-BC23-1AD532D8B38B}">
      <text>
        <r>
          <rPr>
            <b/>
            <sz val="9"/>
            <color indexed="81"/>
            <rFont val="Segoe UI"/>
            <family val="2"/>
          </rPr>
          <t>Norbert:</t>
        </r>
        <r>
          <rPr>
            <sz val="9"/>
            <color indexed="81"/>
            <rFont val="Segoe UI"/>
            <family val="2"/>
          </rPr>
          <t xml:space="preserve">
nur Rückrunde</t>
        </r>
      </text>
    </comment>
    <comment ref="AA256" authorId="0" shapeId="0" xr:uid="{D6D1B363-2FED-4DA9-9C87-C1A0EEAD9B4B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Jugendersatz in Herren IV</t>
        </r>
      </text>
    </comment>
    <comment ref="BA260" authorId="0" shapeId="0" xr:uid="{BF7DD3AB-EA6C-46C6-87C1-3C37ABB6EF1B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Hat mitten in der Rückrunde den Verein verlassen.</t>
        </r>
      </text>
    </comment>
    <comment ref="AA268" authorId="0" shapeId="0" xr:uid="{BC10F03E-654E-4571-AB82-AAE890FCAFB8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Jugendersatz in Herren IV</t>
        </r>
      </text>
    </comment>
    <comment ref="AO279" authorId="0" shapeId="0" xr:uid="{07471A64-8E95-4988-AB42-4510A094C026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BA285" authorId="0" shapeId="0" xr:uid="{BF590E14-B7A5-4847-BF59-88AF8C6EAE76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Vorrunde H-2.6</t>
        </r>
      </text>
    </comment>
    <comment ref="AQ295" authorId="0" shapeId="0" xr:uid="{38D4B810-B8FC-40C7-BA92-26C9B891BD37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AZ303" authorId="0" shapeId="0" xr:uid="{C3BDA93A-BDA4-4A19-8808-0095E61C8960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Vorrunde H-1.5</t>
        </r>
      </text>
    </comment>
    <comment ref="BA303" authorId="0" shapeId="0" xr:uid="{AF8F2E41-C298-452A-ABE3-F1E7D735A1F4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Vorrunde H-2.3</t>
        </r>
      </text>
    </comment>
    <comment ref="AP311" authorId="0" shapeId="0" xr:uid="{5FEA60A8-AEBF-4626-9192-0CF46F1C8484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Z312" authorId="0" shapeId="0" xr:uid="{34B7F5BE-DAAD-4895-9D20-8EF5A2BEA163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  <comment ref="AT312" authorId="0" shapeId="0" xr:uid="{311DF8D5-BCE6-4E39-B901-C9520EC45311}">
      <text>
        <r>
          <rPr>
            <b/>
            <sz val="9"/>
            <color indexed="81"/>
            <rFont val="Segoe UI"/>
            <charset val="1"/>
          </rPr>
          <t>Norbert:</t>
        </r>
        <r>
          <rPr>
            <sz val="9"/>
            <color indexed="81"/>
            <rFont val="Segoe UI"/>
            <charset val="1"/>
          </rPr>
          <t xml:space="preserve">
nur Rückrunde</t>
        </r>
      </text>
    </comment>
  </commentList>
</comments>
</file>

<file path=xl/sharedStrings.xml><?xml version="1.0" encoding="utf-8"?>
<sst xmlns="http://schemas.openxmlformats.org/spreadsheetml/2006/main" count="2608" uniqueCount="2174">
  <si>
    <t>Gemeldete Spieler</t>
  </si>
  <si>
    <t>Hinweis:</t>
  </si>
  <si>
    <t>Sind Jugendliche bei Aktiven und Jugend gemeldet ist die Jugendmeldung eingetragen</t>
  </si>
  <si>
    <t>Einträge bei den Senioren sind nur erfasst, wenn der Spieler in keiner Aktiven Mannschaft gemeldet ist.</t>
  </si>
  <si>
    <t>Ab Saison 2005/06 ist auch die Anzahl der Spiele erfasst. Vorher sind nur sichere Daten eingetragen</t>
  </si>
  <si>
    <t>Bezeichner:</t>
  </si>
  <si>
    <t>H = Herren, D = Damen, J = Jungen, M = Mädchen, S = Senioren</t>
  </si>
  <si>
    <t xml:space="preserve"> freie Suche</t>
  </si>
  <si>
    <t>H</t>
  </si>
  <si>
    <t>Vorname</t>
  </si>
  <si>
    <t>Nachname</t>
  </si>
  <si>
    <t>gemeldet in Saisons</t>
  </si>
  <si>
    <t>Saison durch Spiel bestätigt</t>
  </si>
  <si>
    <t>gemeldet in H</t>
  </si>
  <si>
    <t>gemeldet in J</t>
  </si>
  <si>
    <t>gemeldet in H-1</t>
  </si>
  <si>
    <t>gemeldet in D</t>
  </si>
  <si>
    <t>gemeldet in M</t>
  </si>
  <si>
    <t>gemeldet in D-1</t>
  </si>
  <si>
    <t>Saison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</si>
  <si>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</si>
  <si>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</si>
  <si>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</si>
  <si>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</si>
  <si>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</si>
  <si>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</si>
  <si>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</si>
  <si>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</si>
  <si>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</si>
  <si>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</si>
  <si>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</si>
  <si>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</si>
  <si>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</si>
  <si>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</si>
  <si>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</si>
  <si>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</si>
  <si>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</si>
  <si>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</si>
  <si>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</si>
  <si>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</si>
  <si>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</si>
  <si>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</si>
  <si>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</si>
  <si>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</si>
  <si>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</si>
  <si>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</si>
  <si>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</si>
  <si>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</si>
  <si>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</si>
  <si>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</si>
  <si>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</si>
  <si>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</si>
  <si>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</si>
  <si>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</si>
  <si>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</si>
  <si>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</si>
  <si>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</si>
  <si>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</si>
  <si>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</si>
  <si>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</si>
  <si>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</si>
  <si>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Raster</t>
  </si>
  <si>
    <t>Matthias</t>
  </si>
  <si>
    <t>Adler</t>
  </si>
  <si>
    <t>H-2.19</t>
  </si>
  <si>
    <t>H-3.26</t>
  </si>
  <si>
    <t>H-3.18-S1.1</t>
  </si>
  <si>
    <t>H-4.14</t>
  </si>
  <si>
    <t>H-4.19</t>
  </si>
  <si>
    <t>M18-1-S2.3</t>
  </si>
  <si>
    <t>Markus</t>
  </si>
  <si>
    <t>Alfa</t>
  </si>
  <si>
    <t>J18-2.5</t>
  </si>
  <si>
    <t>Dirk</t>
  </si>
  <si>
    <t>Althammer</t>
  </si>
  <si>
    <t>J18-2-S3.4</t>
  </si>
  <si>
    <t>H-3.4-B10:18-S8.6</t>
  </si>
  <si>
    <t>Viktoria</t>
  </si>
  <si>
    <t>Anger</t>
  </si>
  <si>
    <t>M15-1.3-B10:21-S18.10</t>
  </si>
  <si>
    <t>M15-1.2-B19:12-S16.19</t>
  </si>
  <si>
    <t>M18-2.2-B19:23-S22.19</t>
  </si>
  <si>
    <t>M18-1.4-B5:6-S6.5</t>
  </si>
  <si>
    <t>M18-1.5-B18:5-S15.18</t>
  </si>
  <si>
    <t>D-1.3-B1:17-S11.1</t>
  </si>
  <si>
    <t>D-1.2-B0:18-S9.0</t>
  </si>
  <si>
    <t>D-1.4-B2:23-S12.2</t>
  </si>
  <si>
    <t>D-1.5-B6:15-S13.6</t>
  </si>
  <si>
    <t>D-1.3-B5:22-S12.5</t>
  </si>
  <si>
    <t>D-1.4-B5:12-S12.5</t>
  </si>
  <si>
    <t>D-1.4-B8:10-S10.8</t>
  </si>
  <si>
    <t>Maximilian</t>
  </si>
  <si>
    <t>Arthofer</t>
  </si>
  <si>
    <t>J15-2.7-B1:5-S5.1</t>
  </si>
  <si>
    <t>J15-1.5-B1:9-S6.1</t>
  </si>
  <si>
    <t>J18-3.2-B9:11-13.9</t>
  </si>
  <si>
    <t>J18-1.4-B2:5-S5.2</t>
  </si>
  <si>
    <t>J18-1.4-B7:4-S9.7</t>
  </si>
  <si>
    <t>H-3.12-B11:12-S17.11</t>
  </si>
  <si>
    <t>H-3.11-B7:9-S11.7</t>
  </si>
  <si>
    <t>H-3.8</t>
  </si>
  <si>
    <t>H-3.7-B0:1-S1.0</t>
  </si>
  <si>
    <t>H-3.10-B0:1-S1.0</t>
  </si>
  <si>
    <t>Michael</t>
  </si>
  <si>
    <t>Bacher</t>
  </si>
  <si>
    <t>J15-1.3-S9.12</t>
  </si>
  <si>
    <t>J18-2.3-S4.4</t>
  </si>
  <si>
    <t>J18-1-S1.1</t>
  </si>
  <si>
    <t>H-4.11</t>
  </si>
  <si>
    <t>Uwe</t>
  </si>
  <si>
    <t>J18-1.4</t>
  </si>
  <si>
    <t>Bartel</t>
  </si>
  <si>
    <t>J18-2-S1.1</t>
  </si>
  <si>
    <t>Nikolaj</t>
  </si>
  <si>
    <t>Bäurle</t>
  </si>
  <si>
    <t>J18-2.9</t>
  </si>
  <si>
    <t>Stefan</t>
  </si>
  <si>
    <t>Bees</t>
  </si>
  <si>
    <t>J15-1.8-BR0:1-S1.1</t>
  </si>
  <si>
    <t>J15-1.10-S9.11</t>
  </si>
  <si>
    <t>J15-1.1-S10.12</t>
  </si>
  <si>
    <t>J18-1-S4.5</t>
  </si>
  <si>
    <t>J18-1-S12.12</t>
  </si>
  <si>
    <t>J18-1-BR0:1-S11.12</t>
  </si>
  <si>
    <t>H-4.5-S16.17</t>
  </si>
  <si>
    <t>H-3.6-S7.9</t>
  </si>
  <si>
    <t>H-3.5-S10.9</t>
  </si>
  <si>
    <t>H-3.5-B11:17-S18.11</t>
  </si>
  <si>
    <t>H-3.7-B5:3-S5.5</t>
  </si>
  <si>
    <t>H-4.3-B8:8-S8.8</t>
  </si>
  <si>
    <t>H-3.3-B9:4-S8.9</t>
  </si>
  <si>
    <t>H-4.2-B18:14-S16.18</t>
  </si>
  <si>
    <t>H-2.6-S14.0-z14</t>
  </si>
  <si>
    <t>H-3.3</t>
  </si>
  <si>
    <t>H-3.7-B0:2-S1.0</t>
  </si>
  <si>
    <t>H-3.9</t>
  </si>
  <si>
    <t>Leon</t>
  </si>
  <si>
    <t>Behr</t>
  </si>
  <si>
    <t>J18-1.11-B3:12-S12.3</t>
  </si>
  <si>
    <t>J18-1.7</t>
  </si>
  <si>
    <t>Beißwanger</t>
  </si>
  <si>
    <t>J18-2.7-B2:2-S3.2</t>
  </si>
  <si>
    <t>J18-2.8</t>
  </si>
  <si>
    <t>Johannes</t>
  </si>
  <si>
    <t>J18-2.8-B2:2-S2.2</t>
  </si>
  <si>
    <t>J18-2.6</t>
  </si>
  <si>
    <t>J18-1.6</t>
  </si>
  <si>
    <t>Holger</t>
  </si>
  <si>
    <t>Berg</t>
  </si>
  <si>
    <t>J18-1.3-S6.6</t>
  </si>
  <si>
    <t>H-2.4-B12:11-S6.7</t>
  </si>
  <si>
    <t>H-1.5-S9.9</t>
  </si>
  <si>
    <t>H-1.6-S5.5</t>
  </si>
  <si>
    <t>H-2.1-S4.6</t>
  </si>
  <si>
    <t>H-4.2</t>
  </si>
  <si>
    <t>H-4.17</t>
  </si>
  <si>
    <t>Oliver</t>
  </si>
  <si>
    <t>J15-1.6-S2.0</t>
  </si>
  <si>
    <t>J15-1.2-S7.5</t>
  </si>
  <si>
    <t>J18-3.1-S5.6</t>
  </si>
  <si>
    <t>J18-2.6-S4.4</t>
  </si>
  <si>
    <t>J18-1-S2.2</t>
  </si>
  <si>
    <t>H-4.13</t>
  </si>
  <si>
    <t>Beringer</t>
  </si>
  <si>
    <t>J15-1.3-S1.2</t>
  </si>
  <si>
    <t>J18-2.3-S4.5</t>
  </si>
  <si>
    <t>Maria</t>
  </si>
  <si>
    <t>Bernhard</t>
  </si>
  <si>
    <t>M15-1.4-S1.1</t>
  </si>
  <si>
    <t>M15-1.1-B3:9-S6.3</t>
  </si>
  <si>
    <t>Albert</t>
  </si>
  <si>
    <t>Birkhold</t>
  </si>
  <si>
    <t>H-1.4-S11.13</t>
  </si>
  <si>
    <t>H-1.5-S13.13</t>
  </si>
  <si>
    <t>H-2.3-S11.10</t>
  </si>
  <si>
    <t>H-1.4-S8.8</t>
  </si>
  <si>
    <t>H-2.2-S7.5</t>
  </si>
  <si>
    <t>H-2.2-S7.8</t>
  </si>
  <si>
    <t>H-4.3-S5.7</t>
  </si>
  <si>
    <t>H-3.2-S5.7</t>
  </si>
  <si>
    <t>H-3.4-B13:13-S13.9</t>
  </si>
  <si>
    <t>H-3.9-S5.9</t>
  </si>
  <si>
    <t>H-3.9-S3.5</t>
  </si>
  <si>
    <t>H-4.5-B14:8-S10.9</t>
  </si>
  <si>
    <t>H-3</t>
  </si>
  <si>
    <t>H-4.9-S9.11</t>
  </si>
  <si>
    <t>H-5.8-S2.2</t>
  </si>
  <si>
    <t>Andreas</t>
  </si>
  <si>
    <t>J15-2-S10.13</t>
  </si>
  <si>
    <t>J18-3.3-B14:8-S5.7</t>
  </si>
  <si>
    <t>J18-2.3-B6:16-S6.5</t>
  </si>
  <si>
    <t>Daniel</t>
  </si>
  <si>
    <t>J18-1-S4.3</t>
  </si>
  <si>
    <t>J18-1</t>
  </si>
  <si>
    <t>J15-3.6-S1.1</t>
  </si>
  <si>
    <t>J15-3.3-B5:10-S9.5</t>
  </si>
  <si>
    <t>J15-2.1-B9:14-S16.9</t>
  </si>
  <si>
    <t>J18-3.4-B8:6-S11.8</t>
  </si>
  <si>
    <t>J18-2.3-B10:18-S19.10</t>
  </si>
  <si>
    <t>H-4.4-B4:15-S12.4</t>
  </si>
  <si>
    <t>H-4.6-B1:2-S2.1</t>
  </si>
  <si>
    <t>H-3.9-B1:1-S2.1</t>
  </si>
  <si>
    <t>H-3.11-B0:6-S4.0</t>
  </si>
  <si>
    <t>H-3.12-B0:1-S1.0</t>
  </si>
  <si>
    <t>Dennis</t>
  </si>
  <si>
    <t>Birzele</t>
  </si>
  <si>
    <t>J15-3.9</t>
  </si>
  <si>
    <t>J15-3.5-B2:9-S9.2</t>
  </si>
  <si>
    <t>J15-2.4-B12:13-S15.12</t>
  </si>
  <si>
    <t>J15-2.6-B11:12-S16.11</t>
  </si>
  <si>
    <t>J15-1.1-B6:7-S7.6</t>
  </si>
  <si>
    <t>J18-3.1-B13:21-S18.13</t>
  </si>
  <si>
    <t>J18-1.2-B10:17-S16.10</t>
  </si>
  <si>
    <t>J18-1.2-B9:2-S6.9</t>
  </si>
  <si>
    <t>H-3.8-B1:7-S7.1</t>
  </si>
  <si>
    <t>H-3.10</t>
  </si>
  <si>
    <t>H-3.11</t>
  </si>
  <si>
    <t>Björn</t>
  </si>
  <si>
    <t>Brändel</t>
  </si>
  <si>
    <t>J15-2-S15.21</t>
  </si>
  <si>
    <t>J18-2.1-S13.17</t>
  </si>
  <si>
    <t>J18-2-S10.11</t>
  </si>
  <si>
    <t>J18-1.3-B8:11-S5.5</t>
  </si>
  <si>
    <t>Thomas</t>
  </si>
  <si>
    <t>Brust</t>
  </si>
  <si>
    <t>J15-1.2-S2.0</t>
  </si>
  <si>
    <t>J15-1-S6.5</t>
  </si>
  <si>
    <t>J18-1.3-S4.4</t>
  </si>
  <si>
    <t>J18-1.2-S4.3</t>
  </si>
  <si>
    <t>J18-1.3-S2.3</t>
  </si>
  <si>
    <t>H-2.4-S8.8</t>
  </si>
  <si>
    <t>H-1.6-S5.6</t>
  </si>
  <si>
    <t>H-2.2-S16.15</t>
  </si>
  <si>
    <t>H-2.1-B3:5-S20.17</t>
  </si>
  <si>
    <t>H-1.6-B27:6-S18.29</t>
  </si>
  <si>
    <t>H-1.5-BR13:5-S17.25</t>
  </si>
  <si>
    <t>H-1.6-BR6:5-S15.15</t>
  </si>
  <si>
    <t>H-2-S13.9</t>
  </si>
  <si>
    <t>H-2.4-B7:11-S2.2</t>
  </si>
  <si>
    <t>H-3.5-B17:6-S13.20</t>
  </si>
  <si>
    <t>H-3.5-S15.22</t>
  </si>
  <si>
    <t>H-3-S1.1</t>
  </si>
  <si>
    <t>H-4.1</t>
  </si>
  <si>
    <t>Jörg</t>
  </si>
  <si>
    <t>Bühler</t>
  </si>
  <si>
    <t>J18-3.6-S2.3</t>
  </si>
  <si>
    <t>J18-2.5-S1.0</t>
  </si>
  <si>
    <t>J18-2</t>
  </si>
  <si>
    <t>H-4.16</t>
  </si>
  <si>
    <t>H-3.17-B0:2-S</t>
  </si>
  <si>
    <t>H-3.19</t>
  </si>
  <si>
    <t>Bullmer</t>
  </si>
  <si>
    <t>J15-1.5-S2.4</t>
  </si>
  <si>
    <t>J18-3.3-S1.0</t>
  </si>
  <si>
    <t>J18-1.4-S3.2</t>
  </si>
  <si>
    <t>J18-1.2</t>
  </si>
  <si>
    <t>Sylvia</t>
  </si>
  <si>
    <t>Cserni</t>
  </si>
  <si>
    <t>D-1.5</t>
  </si>
  <si>
    <t>D-2-S1.2</t>
  </si>
  <si>
    <t>D-1.5-B0:2-S1.0</t>
  </si>
  <si>
    <t>Margit</t>
  </si>
  <si>
    <t>Czeisl</t>
  </si>
  <si>
    <t>D-1.1</t>
  </si>
  <si>
    <t>Nico</t>
  </si>
  <si>
    <t>D'Elia</t>
  </si>
  <si>
    <t>H-1.2-S14.13</t>
  </si>
  <si>
    <t>Georg</t>
  </si>
  <si>
    <t>Dengel</t>
  </si>
  <si>
    <t>J15-1.8</t>
  </si>
  <si>
    <t>S.</t>
  </si>
  <si>
    <t>Dolecek</t>
  </si>
  <si>
    <t>J15-3-S1.2</t>
  </si>
  <si>
    <t>Dömel</t>
  </si>
  <si>
    <t>J15-1.8-S1.0</t>
  </si>
  <si>
    <t>J15-1</t>
  </si>
  <si>
    <t>J15-1-S3.3</t>
  </si>
  <si>
    <t>J18-2-S6.6</t>
  </si>
  <si>
    <t>J18-1-S8.5</t>
  </si>
  <si>
    <t>Giovanni</t>
  </si>
  <si>
    <t>Donato</t>
  </si>
  <si>
    <t>J15-1.2-S?</t>
  </si>
  <si>
    <t>J15-2-S4.6</t>
  </si>
  <si>
    <t>J15-1-S4.7</t>
  </si>
  <si>
    <t>J15-2-S9.7</t>
  </si>
  <si>
    <t>Guiseppe</t>
  </si>
  <si>
    <t>J15-2-S2.2</t>
  </si>
  <si>
    <t>J15-2-S6.6</t>
  </si>
  <si>
    <t>Pino</t>
  </si>
  <si>
    <t>J15-3</t>
  </si>
  <si>
    <t>Fabio</t>
  </si>
  <si>
    <t>J15-3.8-S2.1</t>
  </si>
  <si>
    <t>Harald</t>
  </si>
  <si>
    <t>Duda</t>
  </si>
  <si>
    <t>Jana</t>
  </si>
  <si>
    <t>Duran</t>
  </si>
  <si>
    <t>M15-1.4-B3:15-S14.3</t>
  </si>
  <si>
    <t>M15-1.3-B5:8-S8.5</t>
  </si>
  <si>
    <t>M18-2.4-B1:15-S10.1</t>
  </si>
  <si>
    <t>Finn</t>
  </si>
  <si>
    <t>J15-2.6-B4:6-S8.4</t>
  </si>
  <si>
    <t>J15-2.7-B3:5-S7.3</t>
  </si>
  <si>
    <t>J15-1.4-B2:4-S4.2</t>
  </si>
  <si>
    <t>J18-3.4-B2:4-S6.2</t>
  </si>
  <si>
    <t>J18-2.3-B6:2-S9.6</t>
  </si>
  <si>
    <t>J18-2.3</t>
  </si>
  <si>
    <t>H-3.14</t>
  </si>
  <si>
    <t>Stefanie</t>
  </si>
  <si>
    <t>Dürr</t>
  </si>
  <si>
    <t>M15-1.1-S12.13</t>
  </si>
  <si>
    <t>M15-1.2-S10.9</t>
  </si>
  <si>
    <t>M18-1.2-B3:16-S8.3</t>
  </si>
  <si>
    <t>M18-1.2-B2:12-S9.2</t>
  </si>
  <si>
    <t>M18-1.2-B9:10-S9.9</t>
  </si>
  <si>
    <t>M18-1.5-B3:1-S4.3</t>
  </si>
  <si>
    <t>H-4.9</t>
  </si>
  <si>
    <t>D-1.6-B0:8-S6.0</t>
  </si>
  <si>
    <t>D-1.5-B1:6-S6.1</t>
  </si>
  <si>
    <t>D-1.5-B6:11-S11.6</t>
  </si>
  <si>
    <t>D-1.2-B5:19-S11.5</t>
  </si>
  <si>
    <t>D-1.2-B3:16-S9.3</t>
  </si>
  <si>
    <t>D-1.2-B3:18-S11.3</t>
  </si>
  <si>
    <t>D-1.2-B4:13-S9.4</t>
  </si>
  <si>
    <t>Eyupp</t>
  </si>
  <si>
    <t>Duymaz</t>
  </si>
  <si>
    <t>H-1.1-BV14:4-S16.24</t>
  </si>
  <si>
    <t>H-1.1-BR11:5-S16.25</t>
  </si>
  <si>
    <t>Eckle</t>
  </si>
  <si>
    <t>H-4.10</t>
  </si>
  <si>
    <t>H-4.8</t>
  </si>
  <si>
    <t>Eichelsbacher</t>
  </si>
  <si>
    <t>H-2.1-B13:7-S11.13</t>
  </si>
  <si>
    <t>Martin</t>
  </si>
  <si>
    <t>Eichler</t>
  </si>
  <si>
    <t>H-3.16</t>
  </si>
  <si>
    <t>H-3.15</t>
  </si>
  <si>
    <t>Manfred</t>
  </si>
  <si>
    <t>Eimers</t>
  </si>
  <si>
    <t>H-4.12-B0:2-S1.1</t>
  </si>
  <si>
    <t>Eissner</t>
  </si>
  <si>
    <t>J18-2.1-S8.3</t>
  </si>
  <si>
    <t>J18-1.4-S9.6</t>
  </si>
  <si>
    <t>H-3.7-BR0:6-S1.1</t>
  </si>
  <si>
    <t>Ute</t>
  </si>
  <si>
    <t>Elsenhans</t>
  </si>
  <si>
    <t>M18-1</t>
  </si>
  <si>
    <t>D-1.4-BV0:5-S</t>
  </si>
  <si>
    <t>D-1</t>
  </si>
  <si>
    <t>D-1.7</t>
  </si>
  <si>
    <t>Alina</t>
  </si>
  <si>
    <t>Enzinger</t>
  </si>
  <si>
    <t>M15-1.3-S11.11</t>
  </si>
  <si>
    <t>M15-1.3-S7.7</t>
  </si>
  <si>
    <t>M18-1.3-B4:17-S10.4</t>
  </si>
  <si>
    <t>M18-1.3-B12:7-S11.12</t>
  </si>
  <si>
    <t>M18-1.1-B16:14-S15.16</t>
  </si>
  <si>
    <t>M18-1.2-B7:8-S8.7</t>
  </si>
  <si>
    <t>M18-1.2-B18:8-S16.18</t>
  </si>
  <si>
    <t>D-1.2-B1:17-S9.1</t>
  </si>
  <si>
    <t>Tim</t>
  </si>
  <si>
    <t>J15-3.3-S7.7</t>
  </si>
  <si>
    <t>J15-3.1-B22:5-S22.22</t>
  </si>
  <si>
    <t>J15-1.2-B18:15-S18.18</t>
  </si>
  <si>
    <t>J18-3.3-B11:6-S11.11</t>
  </si>
  <si>
    <t>J18-2.2-B10:22-S18.10</t>
  </si>
  <si>
    <t>J18-2.3-B14:11-S18.14</t>
  </si>
  <si>
    <t>H-4.7--B7:5-S12.7-z2</t>
  </si>
  <si>
    <t>H-3.6-B7:5-S8.7</t>
  </si>
  <si>
    <t>H-3.6-B18:12-S18.18</t>
  </si>
  <si>
    <t>H-3.8-B16:6-S15-16</t>
  </si>
  <si>
    <t>H-3.5-B13:6-S13.13</t>
  </si>
  <si>
    <t>H-3.5-B3:3-S4.3</t>
  </si>
  <si>
    <t>H-3.7-B7:16-S16.7</t>
  </si>
  <si>
    <t>Rainer</t>
  </si>
  <si>
    <t>Fahrmann</t>
  </si>
  <si>
    <t>J18-2.4-S2.2</t>
  </si>
  <si>
    <t>J18-2.4-S1.1</t>
  </si>
  <si>
    <t>H-3.23</t>
  </si>
  <si>
    <t>Claus</t>
  </si>
  <si>
    <t>J18-3.8-S2.1</t>
  </si>
  <si>
    <t>J18-2.4-S3.2</t>
  </si>
  <si>
    <t>J18-1.3</t>
  </si>
  <si>
    <t>Peter</t>
  </si>
  <si>
    <t>Fastner</t>
  </si>
  <si>
    <t>H-1.11-S1.2</t>
  </si>
  <si>
    <t>H-2.5-B6:7-S3.3</t>
  </si>
  <si>
    <t>H-2.17</t>
  </si>
  <si>
    <t>Fetzer</t>
  </si>
  <si>
    <t>J18-2-S3.2</t>
  </si>
  <si>
    <t>J15-1-S1.0</t>
  </si>
  <si>
    <t>Fichtenau</t>
  </si>
  <si>
    <t>J15-1.7</t>
  </si>
  <si>
    <t>Frank</t>
  </si>
  <si>
    <t>J15-1-S4.5</t>
  </si>
  <si>
    <t>J18-1-S8.10</t>
  </si>
  <si>
    <t>J18-1.2-S7.5</t>
  </si>
  <si>
    <t>H-3-S7.9</t>
  </si>
  <si>
    <t>H-3.6-B8:9-S5.5</t>
  </si>
  <si>
    <t>H-4.4-B14:12-S13.13</t>
  </si>
  <si>
    <t>H-4.2-S15.15</t>
  </si>
  <si>
    <t>H-4-S10.10</t>
  </si>
  <si>
    <t>H-3.5-BR5:11-S10.11</t>
  </si>
  <si>
    <t>H-3.2-S11.9</t>
  </si>
  <si>
    <t>H-3.5-S23.25</t>
  </si>
  <si>
    <t>H-1.5-S9.2</t>
  </si>
  <si>
    <t>H-1.6-BV8:9-S13.10</t>
  </si>
  <si>
    <t>H-1.4-BR7:2-S15.15</t>
  </si>
  <si>
    <t>H-1.4-BV5:8-S10.7</t>
  </si>
  <si>
    <t>H-1.2-S14.12</t>
  </si>
  <si>
    <t>H-1.2-S16.13</t>
  </si>
  <si>
    <t>H-1.2-B11:20-S17.11</t>
  </si>
  <si>
    <t>H-1.3-B15:19-S18.15</t>
  </si>
  <si>
    <t>H-1.2-B11:21-S16.11</t>
  </si>
  <si>
    <t>H-1.2-B12:21-S17.12</t>
  </si>
  <si>
    <t>H-1.1-B17:12-S16.17</t>
  </si>
  <si>
    <t>H-1.2-B6:29-S18.6</t>
  </si>
  <si>
    <t>H-1.3-B13:18-S17.13</t>
  </si>
  <si>
    <t>H-1.3-B6:6-S7.6</t>
  </si>
  <si>
    <t>H-1.4-B13:7-S14.13</t>
  </si>
  <si>
    <t>H-1.2-B21:15-S20.21</t>
  </si>
  <si>
    <t>H-1.2-B18:21-S23.18</t>
  </si>
  <si>
    <t>H-1.2-B11:23-S18.11</t>
  </si>
  <si>
    <t>H-1.4-B16:3-S15.16</t>
  </si>
  <si>
    <t>Louis</t>
  </si>
  <si>
    <t>Freytag</t>
  </si>
  <si>
    <t>J18-1.4-B4:13-S11.4</t>
  </si>
  <si>
    <t>J18-1.5</t>
  </si>
  <si>
    <t>Roland</t>
  </si>
  <si>
    <t>Friedel</t>
  </si>
  <si>
    <t>H-1.3-S11.10</t>
  </si>
  <si>
    <t>H-1.3-S12.11</t>
  </si>
  <si>
    <t>H-1.6-S4.7</t>
  </si>
  <si>
    <t>H-2.5-S7.7</t>
  </si>
  <si>
    <t>H-2.4-S9.14</t>
  </si>
  <si>
    <t>H-2.1-S7.8</t>
  </si>
  <si>
    <t>H-2.5-B11:6-S1.2</t>
  </si>
  <si>
    <t>H-2.5-S9.12</t>
  </si>
  <si>
    <t>H-3.3-B5:5-S4.5</t>
  </si>
  <si>
    <t>H-3.10-S6.10</t>
  </si>
  <si>
    <t>H-3.8-S4.7</t>
  </si>
  <si>
    <t>H-4.7-S3.3</t>
  </si>
  <si>
    <t>H-4.5-BR8:6-S4.3</t>
  </si>
  <si>
    <t>H-4.8-B2:5-S2.2</t>
  </si>
  <si>
    <t>H-5.5-S8.10</t>
  </si>
  <si>
    <t>H-5-S7.8</t>
  </si>
  <si>
    <t>H-4.10-B5:3-S6.5</t>
  </si>
  <si>
    <t>H-4.5-S3.3</t>
  </si>
  <si>
    <t>H-4-S1.1</t>
  </si>
  <si>
    <t>H-3.12-S1.2</t>
  </si>
  <si>
    <t>H-4.15</t>
  </si>
  <si>
    <t>Wolfgang</t>
  </si>
  <si>
    <t>J15-1.7-S2.1</t>
  </si>
  <si>
    <t>J15-1.4-S8.8</t>
  </si>
  <si>
    <t>J18-2.4-S5.3</t>
  </si>
  <si>
    <t>J18-1-S2.1</t>
  </si>
  <si>
    <t>H-4.5-BR0:4-S</t>
  </si>
  <si>
    <t>Corinna</t>
  </si>
  <si>
    <t>Frietsch (Peragowitsch)</t>
  </si>
  <si>
    <t>D-1.5-B0:5-S</t>
  </si>
  <si>
    <t>D-1.3-S9.8</t>
  </si>
  <si>
    <t>D-1-S2.2</t>
  </si>
  <si>
    <t>D-1-B4:5-S4.5</t>
  </si>
  <si>
    <t>H-4.4-S6.5</t>
  </si>
  <si>
    <t>H-4.6-S4.2</t>
  </si>
  <si>
    <t>H-4.6-S6.4</t>
  </si>
  <si>
    <t>H-4.6-B6:7-S11.6</t>
  </si>
  <si>
    <t>Jan</t>
  </si>
  <si>
    <t>Fröhlich</t>
  </si>
  <si>
    <t>J18-2.4-S4.5</t>
  </si>
  <si>
    <t>H-3.8-B10:18-S9.8</t>
  </si>
  <si>
    <t>H-3.11-S2.2</t>
  </si>
  <si>
    <t>Joschua</t>
  </si>
  <si>
    <t>Fuchs</t>
  </si>
  <si>
    <t>J18-2.4-B6:4-S8.6</t>
  </si>
  <si>
    <t>J18-2.2-B4:9-S8.4</t>
  </si>
  <si>
    <t>J18-1.3-B0:0-S1.0</t>
  </si>
  <si>
    <t>Gaier</t>
  </si>
  <si>
    <t>J15-1.2-S6.4</t>
  </si>
  <si>
    <t>J15-1.1-S13.14</t>
  </si>
  <si>
    <t>J18-2.2-B17:15-S19.17</t>
  </si>
  <si>
    <t>J18-1.3-B15:8-S17.15</t>
  </si>
  <si>
    <t>J18-2.1-B9:14-S15.9</t>
  </si>
  <si>
    <t>J15-2.4-S7.8</t>
  </si>
  <si>
    <t>J15-2.4-S8.8</t>
  </si>
  <si>
    <t>J15-1.2-B15:9-S16.15</t>
  </si>
  <si>
    <t>J15-1.1</t>
  </si>
  <si>
    <t>Tobias</t>
  </si>
  <si>
    <t>H-4-S9.11</t>
  </si>
  <si>
    <t>H-4.5-S11.15</t>
  </si>
  <si>
    <t>H-4.3-B16:7-S16.16</t>
  </si>
  <si>
    <t>H-4.2-B11:14-S15.11</t>
  </si>
  <si>
    <t>H-3.5-B1:1-S2.1</t>
  </si>
  <si>
    <t>H-4.7-B6:2-S9.6</t>
  </si>
  <si>
    <t>H-3.7-B21:8-S17.21</t>
  </si>
  <si>
    <t>H-3.5-B1:2-S4.1-z1</t>
  </si>
  <si>
    <t>H-2.5-B13:9-S14.13</t>
  </si>
  <si>
    <t>H-2.5-B6:4-S7.6</t>
  </si>
  <si>
    <t>H-2.7-B17:12-S17.17</t>
  </si>
  <si>
    <t>H-2.5-B14:14-S17.14</t>
  </si>
  <si>
    <t>H-2.6-B4:3-S5.4</t>
  </si>
  <si>
    <t>H-2.7</t>
  </si>
  <si>
    <t>Marion</t>
  </si>
  <si>
    <t>Gaiser</t>
  </si>
  <si>
    <t>M15-1-S5.5</t>
  </si>
  <si>
    <t>M15-1.3-B6:9-S2.2</t>
  </si>
  <si>
    <t>M18-1.2-B8:10-S6.5</t>
  </si>
  <si>
    <t>M18-1-S11.11</t>
  </si>
  <si>
    <t>D-2-S7.10</t>
  </si>
  <si>
    <t>D-1.2-B14:15-S9.14</t>
  </si>
  <si>
    <t>D-1.4-S8.8</t>
  </si>
  <si>
    <t>D-1.1-S7.13</t>
  </si>
  <si>
    <t>D-1-S5.9</t>
  </si>
  <si>
    <t>D-1-S4.5</t>
  </si>
  <si>
    <t>D-1-B5:5-S5.7</t>
  </si>
  <si>
    <t>Gammerdinger</t>
  </si>
  <si>
    <t>J15-1.3-S10.9</t>
  </si>
  <si>
    <t>J18-2.3-B16:10-S16.16</t>
  </si>
  <si>
    <t>J18-1.4-B12:11-S17.12</t>
  </si>
  <si>
    <t>J18-2.2-B11:12-S17.11</t>
  </si>
  <si>
    <t>J15-3.4-S6.6</t>
  </si>
  <si>
    <t>J15-2.4-B15:1-S16.15</t>
  </si>
  <si>
    <t>J18-2.3-B5:15-S16.5</t>
  </si>
  <si>
    <t>J18-3.1-B6:14-S13.6</t>
  </si>
  <si>
    <t>Geiger</t>
  </si>
  <si>
    <t>H-1.5-S14.12</t>
  </si>
  <si>
    <t>H-1.6-S13.12</t>
  </si>
  <si>
    <t>H-2.2-S12.19</t>
  </si>
  <si>
    <t>H-2.1-S8.9</t>
  </si>
  <si>
    <t>H-2.3-S6.5</t>
  </si>
  <si>
    <t>H-3.12</t>
  </si>
  <si>
    <t>H-4.2-S3.3</t>
  </si>
  <si>
    <t>Rudi (Rudolf)</t>
  </si>
  <si>
    <t>H-1.2-S8.8</t>
  </si>
  <si>
    <t>H-1.1-S14.11</t>
  </si>
  <si>
    <t>H-2.7-B7:7-S5.6</t>
  </si>
  <si>
    <t>H-1.4-BR8:5-S17.14</t>
  </si>
  <si>
    <t>H-1.4-BR7:6-S17.16</t>
  </si>
  <si>
    <t>H-1.3-S17.23</t>
  </si>
  <si>
    <t>H-1.1-BR7:11-S10.9</t>
  </si>
  <si>
    <t>H-1.2-BR9:4-S17.14</t>
  </si>
  <si>
    <t>H-1.4-S14.10</t>
  </si>
  <si>
    <t>H-1.5-BV9:5-S13.15</t>
  </si>
  <si>
    <t>H-1.6-BR4:9-S10.8</t>
  </si>
  <si>
    <t>H-1.6-S11.11</t>
  </si>
  <si>
    <t>J15-1.5-BR5:3-S7.9</t>
  </si>
  <si>
    <t>Ph.</t>
  </si>
  <si>
    <t>J15-1.6-BR1:0-S1.1</t>
  </si>
  <si>
    <t>Gerlich</t>
  </si>
  <si>
    <t>H-3.6</t>
  </si>
  <si>
    <t>Gerve</t>
  </si>
  <si>
    <t>J15-3-S4.5</t>
  </si>
  <si>
    <t>J15-1-S4.4</t>
  </si>
  <si>
    <t>J15-1.1-BR8:2-S7.9</t>
  </si>
  <si>
    <t>J15-1.1-BR8:0-S11.16</t>
  </si>
  <si>
    <t>J15-1-S6.7</t>
  </si>
  <si>
    <t>J15-1.6-BR0:2-S2.0</t>
  </si>
  <si>
    <t>J-15</t>
  </si>
  <si>
    <t>Erick</t>
  </si>
  <si>
    <t>Gibert</t>
  </si>
  <si>
    <t>J15-2.5-B4:6-S6.4</t>
  </si>
  <si>
    <t>A.</t>
  </si>
  <si>
    <t>Glatz</t>
  </si>
  <si>
    <t>J15-1.4-S10.9</t>
  </si>
  <si>
    <t>Gnaier</t>
  </si>
  <si>
    <t>J15-1-S10.11</t>
  </si>
  <si>
    <t>Gratzke</t>
  </si>
  <si>
    <t>H-3.24</t>
  </si>
  <si>
    <t>Großmann</t>
  </si>
  <si>
    <t>H-4.4-S8.9</t>
  </si>
  <si>
    <t>H-4-S8.6</t>
  </si>
  <si>
    <t>H-4.5</t>
  </si>
  <si>
    <t>Grötzinger</t>
  </si>
  <si>
    <t>J15-1-S2.0</t>
  </si>
  <si>
    <t>Gruber</t>
  </si>
  <si>
    <t>J18-2.10-B0:2-S2.0</t>
  </si>
  <si>
    <t>Maxim</t>
  </si>
  <si>
    <t>Grybchenko</t>
  </si>
  <si>
    <t>J18-2.6-B1:1-S2.1</t>
  </si>
  <si>
    <t>J18-2.10</t>
  </si>
  <si>
    <t>Horst</t>
  </si>
  <si>
    <t>Hafner</t>
  </si>
  <si>
    <t>H-4.2-B5:16-S13.5</t>
  </si>
  <si>
    <t>H-4.8-B0:1-S1.0</t>
  </si>
  <si>
    <t>H-4.13-B1:5-S4.1</t>
  </si>
  <si>
    <t>H-4.12</t>
  </si>
  <si>
    <t>Robin</t>
  </si>
  <si>
    <t>J18-2.5-B2:10-S9.2</t>
  </si>
  <si>
    <t>Kerstin</t>
  </si>
  <si>
    <t>Hampel</t>
  </si>
  <si>
    <t>M15-1-S6.7</t>
  </si>
  <si>
    <t>J15-1.3-BR1:0-S3.3</t>
  </si>
  <si>
    <t>J15-1.6-S5.3</t>
  </si>
  <si>
    <t>J15-1.3-S10.10</t>
  </si>
  <si>
    <t>J18-1-S7.7</t>
  </si>
  <si>
    <t>D-1-S4.6</t>
  </si>
  <si>
    <t>Kurt</t>
  </si>
  <si>
    <t>Haslanger</t>
  </si>
  <si>
    <t>H-2.18</t>
  </si>
  <si>
    <t>Jochen</t>
  </si>
  <si>
    <t>J15-3-S5.7</t>
  </si>
  <si>
    <t>J18-2.4-S8.5</t>
  </si>
  <si>
    <t>J18-3-S8.9</t>
  </si>
  <si>
    <t>J18-2.4-S6.8</t>
  </si>
  <si>
    <t>H-4.6-B3:14-S6.3</t>
  </si>
  <si>
    <t>H-4.6-S9.6</t>
  </si>
  <si>
    <t>H-5-S11.15</t>
  </si>
  <si>
    <t>H-4.6-B5:11-S10.4</t>
  </si>
  <si>
    <t>H-4.1-S10.5</t>
  </si>
  <si>
    <t>H-4.5-S15.11</t>
  </si>
  <si>
    <t>H-3-S14.17</t>
  </si>
  <si>
    <t>H-3-S10.7</t>
  </si>
  <si>
    <t>H-3.4-BR1:4-S6.6</t>
  </si>
  <si>
    <t>H-3.4-S11.14</t>
  </si>
  <si>
    <t>H-3.2</t>
  </si>
  <si>
    <t>H.4-8-S1.0</t>
  </si>
  <si>
    <t>Manuel</t>
  </si>
  <si>
    <t>J15-1.2-BR6:6-S8.10</t>
  </si>
  <si>
    <t>J15-1.1-S7.8</t>
  </si>
  <si>
    <t>J15-1.2-S10.9</t>
  </si>
  <si>
    <t>J15-1-S5.8</t>
  </si>
  <si>
    <t>J18-1-S13.16</t>
  </si>
  <si>
    <t>J18-1-S10.14</t>
  </si>
  <si>
    <t>J18-1.1-S12.15</t>
  </si>
  <si>
    <t>H-3.3-S12.12</t>
  </si>
  <si>
    <t>H-2.5-S12.11</t>
  </si>
  <si>
    <t>H-2.6-B7:17-S18.7</t>
  </si>
  <si>
    <t>H-2.6-B7:10-S16.7</t>
  </si>
  <si>
    <t>H-3.4-B12:9-S14.12</t>
  </si>
  <si>
    <t>H-3.1-B28:8-S20.28</t>
  </si>
  <si>
    <t>H-2.5-B6:17-S16.6</t>
  </si>
  <si>
    <t>H-3.3-B4:10-S9.4-z2</t>
  </si>
  <si>
    <t>H-2.4-B11:4-S10.11</t>
  </si>
  <si>
    <t>H-2.3-B22:10-S18.22</t>
  </si>
  <si>
    <t>H-2.4-B10:17-S15.10</t>
  </si>
  <si>
    <t>H-2.6-B16:11-S16.16</t>
  </si>
  <si>
    <t>H-2.5-B16:13-S18.16</t>
  </si>
  <si>
    <t>H-2.5-B17:11-S19.17</t>
  </si>
  <si>
    <t>H-2.3-B10:11-S13.10</t>
  </si>
  <si>
    <t>Vanessa</t>
  </si>
  <si>
    <t>M15-1.5-B1:3-S2.1</t>
  </si>
  <si>
    <t>M18-2.5</t>
  </si>
  <si>
    <t>Hass</t>
  </si>
  <si>
    <t>J18-3.2-S2.1</t>
  </si>
  <si>
    <t>J18-2.7-S1.0</t>
  </si>
  <si>
    <t>Sibylle</t>
  </si>
  <si>
    <t>Hauber</t>
  </si>
  <si>
    <t>D-1.1-S13.35</t>
  </si>
  <si>
    <t>D-1-S7.17</t>
  </si>
  <si>
    <t>Andrea</t>
  </si>
  <si>
    <t>Hausner</t>
  </si>
  <si>
    <t>Jachim</t>
  </si>
  <si>
    <t>Heidler</t>
  </si>
  <si>
    <t>H-1.5-S11.11</t>
  </si>
  <si>
    <t>H-1.3-S17.6</t>
  </si>
  <si>
    <t>Heim</t>
  </si>
  <si>
    <t>J15-1-S4.3</t>
  </si>
  <si>
    <t>J15-1.3-S12.12</t>
  </si>
  <si>
    <t>J18-1.3-S5.6</t>
  </si>
  <si>
    <t>J18-1.3-S13.15</t>
  </si>
  <si>
    <t>J18-1.2-B21:11-S21.21</t>
  </si>
  <si>
    <t>H-3.5-B15:24-S23.15</t>
  </si>
  <si>
    <t>H-4.4-B26:10-S25.26</t>
  </si>
  <si>
    <t>H-3.2-B22:11-S22.22</t>
  </si>
  <si>
    <t>H-2.6-B12:13-S19.12</t>
  </si>
  <si>
    <t>H-3.1-B9:6-S15.9-z7</t>
  </si>
  <si>
    <t>H-2.3-B8:19-S15.8</t>
  </si>
  <si>
    <t>H-2.6-B18:5-S17.18</t>
  </si>
  <si>
    <t>H-3.1-B27:7-S21.27</t>
  </si>
  <si>
    <t>H-2.3-B25:9-S19.25</t>
  </si>
  <si>
    <t>H-1.6-B14:7-S18.14</t>
  </si>
  <si>
    <t>H-2.1-B16:20-S18.16</t>
  </si>
  <si>
    <t>H-2.1-B7:23-S15.7</t>
  </si>
  <si>
    <t>Hell</t>
  </si>
  <si>
    <t>J15-1-S8.5</t>
  </si>
  <si>
    <t>J18-1-S3.2</t>
  </si>
  <si>
    <t>J18-1.5-S4.3</t>
  </si>
  <si>
    <t>J18-2.2-S9.6</t>
  </si>
  <si>
    <t>H-4.8-S5.0</t>
  </si>
  <si>
    <t>H-4-S4.2</t>
  </si>
  <si>
    <t>Dominik</t>
  </si>
  <si>
    <t>Hemauer</t>
  </si>
  <si>
    <t>J15-2.2-S3.3</t>
  </si>
  <si>
    <t>J15-1.3-S6.7</t>
  </si>
  <si>
    <t>J15-1.4-S10.8</t>
  </si>
  <si>
    <t>J15-1.4-B15:1-S15.15</t>
  </si>
  <si>
    <t>J18-3.4-B15:9-S16.15</t>
  </si>
  <si>
    <t>J18-2.3-B14:3-S14.14</t>
  </si>
  <si>
    <t>J18-1.2-B11:18-S23.11</t>
  </si>
  <si>
    <t>H-4.13-B0:1-S1.0</t>
  </si>
  <si>
    <t>H-3.9-B2:1-S2.2</t>
  </si>
  <si>
    <t>H-3.7</t>
  </si>
  <si>
    <t>R.</t>
  </si>
  <si>
    <t>Hempel</t>
  </si>
  <si>
    <t>L.</t>
  </si>
  <si>
    <t>J15-1-S2.3</t>
  </si>
  <si>
    <t>J18-2-S7.9</t>
  </si>
  <si>
    <t>J18-1.3-S2.0</t>
  </si>
  <si>
    <t>Elke</t>
  </si>
  <si>
    <t>Herdin</t>
  </si>
  <si>
    <t>M18-1-S1.0</t>
  </si>
  <si>
    <t>Hesselbarth</t>
  </si>
  <si>
    <t>J15-3-S2.3</t>
  </si>
  <si>
    <t>J15-3-S4.4</t>
  </si>
  <si>
    <t>J18-3-S8.8</t>
  </si>
  <si>
    <t>J18-3.1-B12:13-S10.10</t>
  </si>
  <si>
    <t>J18-2.6-B12:8-S7.9</t>
  </si>
  <si>
    <t>H-5.6-S5.5</t>
  </si>
  <si>
    <t>Alexandra</t>
  </si>
  <si>
    <t>Heyse</t>
  </si>
  <si>
    <t>M18-1-S2.0</t>
  </si>
  <si>
    <t>M18-1-S5.4</t>
  </si>
  <si>
    <t>Carolin</t>
  </si>
  <si>
    <t>Hirsch</t>
  </si>
  <si>
    <t>M15-1.2-B10:27-S21.10</t>
  </si>
  <si>
    <t>M15-1.1-B17:16-S18.17</t>
  </si>
  <si>
    <t>M18-2.3-B20:30-S25.20</t>
  </si>
  <si>
    <t>M18.1.3-B7:4-S8.7</t>
  </si>
  <si>
    <t>M18-1.3</t>
  </si>
  <si>
    <t>D-1.4</t>
  </si>
  <si>
    <t>D-1.4-B8:18-S14.8</t>
  </si>
  <si>
    <t>D-1.4-B8:15-S12.8</t>
  </si>
  <si>
    <t>D-1.3-B4:19-S12.4</t>
  </si>
  <si>
    <t>D-1.3-B4:14-S9.4</t>
  </si>
  <si>
    <t>Hof</t>
  </si>
  <si>
    <t>J15-1.1-S4.2</t>
  </si>
  <si>
    <t>J18-1.2-S4.5</t>
  </si>
  <si>
    <t>J18-1.1-S5.8</t>
  </si>
  <si>
    <t>J18-1.1-S2.3</t>
  </si>
  <si>
    <t>H-1.6-B22:13-S11.17</t>
  </si>
  <si>
    <t>H-1.5-S10.12</t>
  </si>
  <si>
    <t>H-1.5-S2.1</t>
  </si>
  <si>
    <t>H-1.1-B6:23-S7.4</t>
  </si>
  <si>
    <t>H-1.1-B12:21-S15.11</t>
  </si>
  <si>
    <t>H-2.1-BR3:3-S14.19</t>
  </si>
  <si>
    <t>H-2.1-BV9:9-S12.16</t>
  </si>
  <si>
    <t>H-2.1-S13.18</t>
  </si>
  <si>
    <t>H-2.3-B10:17-S7.6</t>
  </si>
  <si>
    <t>H-2.4-S3.4</t>
  </si>
  <si>
    <t>Hofele</t>
  </si>
  <si>
    <t>J15-3-S8.9</t>
  </si>
  <si>
    <t>J18-3-S10.12</t>
  </si>
  <si>
    <t>J18-1.4-B15:6-S10.8</t>
  </si>
  <si>
    <t>J18-1.3-B21:14-S13.16</t>
  </si>
  <si>
    <t>H-2.5-S3.3</t>
  </si>
  <si>
    <t>H-4.8-S1.2</t>
  </si>
  <si>
    <t>H-3.1-S12.4</t>
  </si>
  <si>
    <t>Alexander</t>
  </si>
  <si>
    <t>Hornjak</t>
  </si>
  <si>
    <t>J15-2-S6.7</t>
  </si>
  <si>
    <t>J15-1-S8.10</t>
  </si>
  <si>
    <t>J18-3.2-B6:10-S4.4</t>
  </si>
  <si>
    <t>Hurler</t>
  </si>
  <si>
    <t>J18-1-S6.9</t>
  </si>
  <si>
    <t>J18-1-S4.6</t>
  </si>
  <si>
    <t>J18-1-S8.9</t>
  </si>
  <si>
    <t>H-3.5-B12:14-S9.8</t>
  </si>
  <si>
    <t>H-3-S1.0</t>
  </si>
  <si>
    <t>Jannik</t>
  </si>
  <si>
    <t>Ihlenfeld</t>
  </si>
  <si>
    <t>J15-3.6-B1:4-S4.1</t>
  </si>
  <si>
    <t>J15-2.2-B22:19-S23.22</t>
  </si>
  <si>
    <t>J15-2.3-B0:1-S2.1</t>
  </si>
  <si>
    <t>Ralf</t>
  </si>
  <si>
    <t>Irrgeher</t>
  </si>
  <si>
    <t>J18-1.5-S2.2</t>
  </si>
  <si>
    <t>J18-1.3-S5.5</t>
  </si>
  <si>
    <t>H-1.6-S17.26</t>
  </si>
  <si>
    <t>H-1.3-B19:8-S12.15</t>
  </si>
  <si>
    <t>H-1.2-S11.15</t>
  </si>
  <si>
    <t>H-1.1-S7.8</t>
  </si>
  <si>
    <t>H-1.4-S8.11</t>
  </si>
  <si>
    <t>H-1.3-BR5:12-S9.10</t>
  </si>
  <si>
    <t>H-1.5-BR10:5-S16.17</t>
  </si>
  <si>
    <t>H-1.3-S12.6</t>
  </si>
  <si>
    <t>H-2-S12.21</t>
  </si>
  <si>
    <t>H-2.1-B10:24-S10.7</t>
  </si>
  <si>
    <t>H-2.1-S3.4</t>
  </si>
  <si>
    <t>H-4.1-S4.6</t>
  </si>
  <si>
    <t>H-1.6-S9.8</t>
  </si>
  <si>
    <t>Ingeborg</t>
  </si>
  <si>
    <t>Janzen</t>
  </si>
  <si>
    <t>D-1.11-BR0:5-S</t>
  </si>
  <si>
    <t>D-1.2-BR0:8-S</t>
  </si>
  <si>
    <t>Joss</t>
  </si>
  <si>
    <t>J15-3-S1.0</t>
  </si>
  <si>
    <t>Hans</t>
  </si>
  <si>
    <t>Junginger</t>
  </si>
  <si>
    <t>J18-3.9</t>
  </si>
  <si>
    <t>J15-1-S10.10</t>
  </si>
  <si>
    <t>Jüttler</t>
  </si>
  <si>
    <t>J15-1-S3.1</t>
  </si>
  <si>
    <t>J15-1-S9.12</t>
  </si>
  <si>
    <t>J18-1-S9.13</t>
  </si>
  <si>
    <t>J18-1.2-S10.10</t>
  </si>
  <si>
    <t>H-3.4-S8.7</t>
  </si>
  <si>
    <t>H-2.6-S4.2</t>
  </si>
  <si>
    <t>H-3.1-B8:22-S18.8</t>
  </si>
  <si>
    <t>H-3.6-B1:1-S2.1</t>
  </si>
  <si>
    <t>J15-1-S4.1</t>
  </si>
  <si>
    <t>J15-1-S6.6</t>
  </si>
  <si>
    <t>J15-1-S10.13</t>
  </si>
  <si>
    <t>J18-1.3-S5.3</t>
  </si>
  <si>
    <t>J18-1.1-S8.9</t>
  </si>
  <si>
    <t>J18-1.1-S9.11</t>
  </si>
  <si>
    <t>J18-1.1-B14:14-S17.14</t>
  </si>
  <si>
    <t>Käßer</t>
  </si>
  <si>
    <t>H-2.1-S14.18</t>
  </si>
  <si>
    <t>H-1.6-B17:10-S5.5</t>
  </si>
  <si>
    <t>H-1.2-B24:10-S19.24</t>
  </si>
  <si>
    <t>H-1.2-BR6:9-S15.14</t>
  </si>
  <si>
    <t>H-1.2-BR11:6-S14.14</t>
  </si>
  <si>
    <t>H-1-S9.12</t>
  </si>
  <si>
    <t>H-1.6-BR4:3-S8.8</t>
  </si>
  <si>
    <t>H-2.3-S15.22</t>
  </si>
  <si>
    <t>H-3.1-S13.17</t>
  </si>
  <si>
    <t>H-2-S12.11</t>
  </si>
  <si>
    <t>H-3.1-BR6:4-S7.8</t>
  </si>
  <si>
    <t>Bela</t>
  </si>
  <si>
    <t>Katz</t>
  </si>
  <si>
    <t>J15-2.5-S1.0</t>
  </si>
  <si>
    <t>Kaufmann</t>
  </si>
  <si>
    <t>D-1.3</t>
  </si>
  <si>
    <t>Felix</t>
  </si>
  <si>
    <t>Keck</t>
  </si>
  <si>
    <t>J15-3.5-S3.1</t>
  </si>
  <si>
    <t>J15-3.4-B12:8-S13.12</t>
  </si>
  <si>
    <t>J15-1.4-B3:15-S11.3</t>
  </si>
  <si>
    <t>J15-2.5</t>
  </si>
  <si>
    <t>Sandra</t>
  </si>
  <si>
    <t>Kernweiß</t>
  </si>
  <si>
    <t>D-1.10</t>
  </si>
  <si>
    <t>D-1.6</t>
  </si>
  <si>
    <t>M.</t>
  </si>
  <si>
    <t>Kieser</t>
  </si>
  <si>
    <t>M15-1-S5.3</t>
  </si>
  <si>
    <t>Steffen</t>
  </si>
  <si>
    <t>Kinski</t>
  </si>
  <si>
    <t>J15-2.3-S3.3</t>
  </si>
  <si>
    <t>J15-2.1-S8.8</t>
  </si>
  <si>
    <t>J15-2.2-S8.8</t>
  </si>
  <si>
    <t>J15-1.3-B12:0-S15.12</t>
  </si>
  <si>
    <t>J18-3.3-B7:15-S15.7</t>
  </si>
  <si>
    <t>J18-3.2-B12:9-S17.12</t>
  </si>
  <si>
    <t>J18-2.1-B15:17-S20.15</t>
  </si>
  <si>
    <t>H-4.3-B18:15-S19.18</t>
  </si>
  <si>
    <t>H-4.2-B14:9-S19.14-z3</t>
  </si>
  <si>
    <t>H-3.4-B11:7-S13.11</t>
  </si>
  <si>
    <t>H-3.3-B22:22-S25.22</t>
  </si>
  <si>
    <t>H-3.5-B20:11-S18.20</t>
  </si>
  <si>
    <t>H-3.2-B24:9-S19.24</t>
  </si>
  <si>
    <t>H-3.1-B10:15-S16.10</t>
  </si>
  <si>
    <t>H-3.6-B2:1-S2.2</t>
  </si>
  <si>
    <t>H-2.5-B13:14-S17.13</t>
  </si>
  <si>
    <t>Claudia</t>
  </si>
  <si>
    <t>M15-1.2-S12.15</t>
  </si>
  <si>
    <t>M15-1.1-S9.10</t>
  </si>
  <si>
    <t>M18-1.1-B6:10-S8.6</t>
  </si>
  <si>
    <t>M18-1.1-B6:9-S11.6</t>
  </si>
  <si>
    <t>M18-2.1-B32:22-S26.32</t>
  </si>
  <si>
    <t>M18-1.1-B7:9-S8.7</t>
  </si>
  <si>
    <t>M18-1.1-B23.8-S15.23</t>
  </si>
  <si>
    <t>D-1.1-B1:18-S9.1</t>
  </si>
  <si>
    <t>D-1.1-B2:18-S10.2</t>
  </si>
  <si>
    <t>D-1.1-B6:12-S8.6</t>
  </si>
  <si>
    <t>D-1.1-B14:14-S12.14</t>
  </si>
  <si>
    <t>D-1.1-B13:11-S10.11</t>
  </si>
  <si>
    <t>D-1.1-B8:13-S10.8</t>
  </si>
  <si>
    <t>D-1.1-B7:11-S9.7</t>
  </si>
  <si>
    <t>Kinski (Nowotny)</t>
  </si>
  <si>
    <t>D-1.4-BR1:10-S6.4</t>
  </si>
  <si>
    <t>D-1.4-BR-1:2-S</t>
  </si>
  <si>
    <t>D-1.4-B1:4-S</t>
  </si>
  <si>
    <t>D-1.5-B2:3-S3.3</t>
  </si>
  <si>
    <t>D-1.3-B0:8-S5.0</t>
  </si>
  <si>
    <t>D-1.2-B0:8-S4.0</t>
  </si>
  <si>
    <t>D-1.3-B1:10-S5.1</t>
  </si>
  <si>
    <t>D-1.5-B0:7-S4.0</t>
  </si>
  <si>
    <t>D-1.5-B0:1-S1.0</t>
  </si>
  <si>
    <t>D-1.6-B0:2-S1.0</t>
  </si>
  <si>
    <t>Kirchknopf</t>
  </si>
  <si>
    <t>J18-3.5-S4.2</t>
  </si>
  <si>
    <t>J18-2.1-S2.3</t>
  </si>
  <si>
    <t>H-4.9-S2.2</t>
  </si>
  <si>
    <t>H-3.20</t>
  </si>
  <si>
    <t>H-4.9-S4.2</t>
  </si>
  <si>
    <t>J18-1.9-B8:11-S14.8</t>
  </si>
  <si>
    <t>J.</t>
  </si>
  <si>
    <t>Klingler</t>
  </si>
  <si>
    <t>Kneule</t>
  </si>
  <si>
    <t>J15-2.8-B2:1-S4.1</t>
  </si>
  <si>
    <t>J15-1.2-B17:1-S10.17</t>
  </si>
  <si>
    <t>J18-2.1-B28.5-S19.28</t>
  </si>
  <si>
    <t>Benjamin</t>
  </si>
  <si>
    <t>König</t>
  </si>
  <si>
    <t>H-2.5-B0:8-S6.0</t>
  </si>
  <si>
    <t>H-2.5-B7:9-S11.7</t>
  </si>
  <si>
    <t>H.2.7</t>
  </si>
  <si>
    <t>Herbert</t>
  </si>
  <si>
    <t>Körper</t>
  </si>
  <si>
    <t>J18-2.2-S5.7</t>
  </si>
  <si>
    <t>J18-1.4-S4.4</t>
  </si>
  <si>
    <t>J18-1-S3.4</t>
  </si>
  <si>
    <t>J18-1.1-S4.7</t>
  </si>
  <si>
    <t>H-1.4-S16.18</t>
  </si>
  <si>
    <t>H-1.5-S17.25</t>
  </si>
  <si>
    <t>H-1.5-B14:10-S6.8</t>
  </si>
  <si>
    <t>H-1.4-S10.8</t>
  </si>
  <si>
    <t>H-1.2-S4.2</t>
  </si>
  <si>
    <t>H-1.2-B1:28-S7.3</t>
  </si>
  <si>
    <t>H-3.7-S1.1</t>
  </si>
  <si>
    <t>H-2.3-BR8:3-S13.13</t>
  </si>
  <si>
    <t>H-2.6-BV11:3-S14.16</t>
  </si>
  <si>
    <t>H-2.6-S12.11</t>
  </si>
  <si>
    <t>H-3.3-B17:11-S6.9</t>
  </si>
  <si>
    <t>H-3.8-B10:8-S10.10</t>
  </si>
  <si>
    <t>Rudolf</t>
  </si>
  <si>
    <t>J18-2.3-S3.4</t>
  </si>
  <si>
    <t>J18-2.1-S3.3</t>
  </si>
  <si>
    <t>H-2.9</t>
  </si>
  <si>
    <t>H-2</t>
  </si>
  <si>
    <t>H-3.17</t>
  </si>
  <si>
    <t>H-3,16</t>
  </si>
  <si>
    <t>Kotitschke</t>
  </si>
  <si>
    <t>J18-3.10</t>
  </si>
  <si>
    <t>Robert</t>
  </si>
  <si>
    <t>Kovacs</t>
  </si>
  <si>
    <t>J15-2-S5.0</t>
  </si>
  <si>
    <t>J18-2-S3.3</t>
  </si>
  <si>
    <t>J18-2-S12.17</t>
  </si>
  <si>
    <t>J18-1.4-S7.8</t>
  </si>
  <si>
    <t>J18-1.2-S15.10</t>
  </si>
  <si>
    <t>H-3.4-B28:10-S11.15</t>
  </si>
  <si>
    <t>H-2.7-S9.10</t>
  </si>
  <si>
    <t>H-4.7-S1.1</t>
  </si>
  <si>
    <t>H-2.2-BR10:7-S12.12</t>
  </si>
  <si>
    <t>H-2.3-S10.14</t>
  </si>
  <si>
    <t>H-2.2-S12.17</t>
  </si>
  <si>
    <t>H-1.3-S13.9</t>
  </si>
  <si>
    <t>H-1.4-B13:16-S15.13</t>
  </si>
  <si>
    <t>H-1.2-B9:15-S13.9</t>
  </si>
  <si>
    <t>H-2.2-B15:13-S16.15</t>
  </si>
  <si>
    <t>H-2.3</t>
  </si>
  <si>
    <t>Kraft</t>
  </si>
  <si>
    <t>H-1.1-S14.16</t>
  </si>
  <si>
    <t>H-1.1-S12.17</t>
  </si>
  <si>
    <t>H.</t>
  </si>
  <si>
    <t>Kretschmann</t>
  </si>
  <si>
    <t>J15-3-S1.1</t>
  </si>
  <si>
    <t>Christian</t>
  </si>
  <si>
    <t>Krknjak</t>
  </si>
  <si>
    <t>J15-2-S1.1</t>
  </si>
  <si>
    <t>J18-3.6</t>
  </si>
  <si>
    <t>Sven</t>
  </si>
  <si>
    <t>Kröner</t>
  </si>
  <si>
    <t>J18-2.12-B0:1-S2.0</t>
  </si>
  <si>
    <t>J18-2.7</t>
  </si>
  <si>
    <t>Klaus</t>
  </si>
  <si>
    <t>Kuch</t>
  </si>
  <si>
    <t>H-4.7-S2.3</t>
  </si>
  <si>
    <t>H-4.4-BR0:2-S</t>
  </si>
  <si>
    <t>H-3.8-S3.3</t>
  </si>
  <si>
    <t>H-3.5-B12:9-S10.10</t>
  </si>
  <si>
    <t>H-3.5-S10.8</t>
  </si>
  <si>
    <t>H-3.6-S10.16</t>
  </si>
  <si>
    <t>H-4.4-BV4:8-S8.2</t>
  </si>
  <si>
    <t>H-4.6-S5.3</t>
  </si>
  <si>
    <t>H-4.9-B10:6-S9.10</t>
  </si>
  <si>
    <t>H-5.4-S7.7</t>
  </si>
  <si>
    <t>H-5-S7.6</t>
  </si>
  <si>
    <t>H-4.9-B9:4-S10.8</t>
  </si>
  <si>
    <t>H-4.4-S10.9</t>
  </si>
  <si>
    <t>H-4.6-S11.14</t>
  </si>
  <si>
    <t>H-4-S11.8</t>
  </si>
  <si>
    <t>H-3-S7.8</t>
  </si>
  <si>
    <t>H-3.5-BR5:4-S9.11</t>
  </si>
  <si>
    <t>H-3.5-S12.16</t>
  </si>
  <si>
    <t>H-4.1-S14.16</t>
  </si>
  <si>
    <t>H-4.2-S12.16</t>
  </si>
  <si>
    <t>H-4.1-B25:24-S32.25</t>
  </si>
  <si>
    <t>H-4.4-B11:20-S21.11</t>
  </si>
  <si>
    <t>H-4.1-B16:23-S25.16</t>
  </si>
  <si>
    <t>H-4.4-B14:16-S26.14</t>
  </si>
  <si>
    <t>H-3.5-B15:19-S18.15</t>
  </si>
  <si>
    <t>H-3.8-B15:8-S18.15-z1</t>
  </si>
  <si>
    <t>H-2.7-B18:5-S15.18</t>
  </si>
  <si>
    <t>H-2.7-B16:5-S17.16</t>
  </si>
  <si>
    <t>H-3.3-B15:17-S22.15</t>
  </si>
  <si>
    <t>H-2.7-B17:13-S20.17</t>
  </si>
  <si>
    <t>H-3.2-B6:8-S12.6</t>
  </si>
  <si>
    <t>H-3.4-B7:5-S8.7</t>
  </si>
  <si>
    <t>H-2.9-B3:2-S7.4</t>
  </si>
  <si>
    <t>Kühfuß</t>
  </si>
  <si>
    <t>J18-2.5-S1.2</t>
  </si>
  <si>
    <t>H-3.21</t>
  </si>
  <si>
    <t>Ba Tanh</t>
  </si>
  <si>
    <t>Lam</t>
  </si>
  <si>
    <t>Lux</t>
  </si>
  <si>
    <t>J18-3.7</t>
  </si>
  <si>
    <t>Mack</t>
  </si>
  <si>
    <t>J15-1-S3.2</t>
  </si>
  <si>
    <t>J15-1-S8.7</t>
  </si>
  <si>
    <t>J15-1-S11.10</t>
  </si>
  <si>
    <t>Mahlau</t>
  </si>
  <si>
    <t>J15-2-S4.2</t>
  </si>
  <si>
    <t>J18-3.8-B0:1-S1.0</t>
  </si>
  <si>
    <t>Maier</t>
  </si>
  <si>
    <t>J15-3-S6.5</t>
  </si>
  <si>
    <t>Philipp</t>
  </si>
  <si>
    <t>Malischke</t>
  </si>
  <si>
    <t>J15-3-S2.2</t>
  </si>
  <si>
    <t>J15-1-S2.2</t>
  </si>
  <si>
    <t>J15-1.2-BR6:7-S7.8</t>
  </si>
  <si>
    <t>J15-1.2-BR7:2-S13.14</t>
  </si>
  <si>
    <t>M15-1-S7.9</t>
  </si>
  <si>
    <t>Mangold</t>
  </si>
  <si>
    <t>J18-2.7-S2.1</t>
  </si>
  <si>
    <t>H-2.13-S1.0</t>
  </si>
  <si>
    <t>Matuschka</t>
  </si>
  <si>
    <t>J15-1.4-S5.5</t>
  </si>
  <si>
    <t>J15-1.6-S5.5</t>
  </si>
  <si>
    <t>J18-1-S5.5</t>
  </si>
  <si>
    <t>J18-1-S12.11</t>
  </si>
  <si>
    <t>J18-1-S8.6</t>
  </si>
  <si>
    <t>Susanne</t>
  </si>
  <si>
    <t>Mayer</t>
  </si>
  <si>
    <t>D-1.9</t>
  </si>
  <si>
    <t>D-1.8</t>
  </si>
  <si>
    <t>M18-1-S2.2</t>
  </si>
  <si>
    <t>Max</t>
  </si>
  <si>
    <t>Meinecke</t>
  </si>
  <si>
    <t>J15-2.7-B5:2-S6.5</t>
  </si>
  <si>
    <t>J15-2.2-B23:10-S20.23</t>
  </si>
  <si>
    <t>J18-2.4-B13:13-S18.13</t>
  </si>
  <si>
    <t>J18-2.2-B32:8-S31:32</t>
  </si>
  <si>
    <t>H-2.7-B1:2-S17.1-z15</t>
  </si>
  <si>
    <t>Micholic</t>
  </si>
  <si>
    <t>M18-1-S1.1</t>
  </si>
  <si>
    <t>Molzer</t>
  </si>
  <si>
    <t>J15-3-S2.1</t>
  </si>
  <si>
    <t>Mourek</t>
  </si>
  <si>
    <t>J15-1-S</t>
  </si>
  <si>
    <t>Raphael</t>
  </si>
  <si>
    <t>Mozina</t>
  </si>
  <si>
    <t>J15-3.2-B15:14-S17.15</t>
  </si>
  <si>
    <t>J15-1.3-B11:14-S15.11</t>
  </si>
  <si>
    <t>J15-2.1-B15:6-S10.15</t>
  </si>
  <si>
    <t>J18-2.5-B5:5-S13.5</t>
  </si>
  <si>
    <t>J18-2.4-B10:15-S17.10</t>
  </si>
  <si>
    <t>Roman</t>
  </si>
  <si>
    <t>J15-2.9-B7:13-S14.7</t>
  </si>
  <si>
    <t>J15-1.3</t>
  </si>
  <si>
    <t>Simone</t>
  </si>
  <si>
    <t>Müller</t>
  </si>
  <si>
    <t>M15-1-S3.3</t>
  </si>
  <si>
    <t>M15-1.4-B2:9-S2.2</t>
  </si>
  <si>
    <t>M18-1.4-B0:2</t>
  </si>
  <si>
    <t>M18-1.4-S1.0</t>
  </si>
  <si>
    <t>D-2-S1.1</t>
  </si>
  <si>
    <t>D-1.3-B6:14-S7.6</t>
  </si>
  <si>
    <t>Florian</t>
  </si>
  <si>
    <t>Nagel</t>
  </si>
  <si>
    <t>J15-1.4-BR6:3-S6.5</t>
  </si>
  <si>
    <t>J15-1.3-BR3:1-S9.10</t>
  </si>
  <si>
    <t>J18-1-S7.6</t>
  </si>
  <si>
    <t>J18-1-S10.9</t>
  </si>
  <si>
    <t>J18-1.1-B4:5-S15.17</t>
  </si>
  <si>
    <t>J18-1.1-S15.11</t>
  </si>
  <si>
    <t>H-3.4-S20.9</t>
  </si>
  <si>
    <t>H-4-S16.12</t>
  </si>
  <si>
    <t>H-3-S7.7</t>
  </si>
  <si>
    <t>Joachim</t>
  </si>
  <si>
    <t>J15-1-S15.13</t>
  </si>
  <si>
    <t>J18-1.3-S8.7</t>
  </si>
  <si>
    <t>J18-2.5-S2.1</t>
  </si>
  <si>
    <t>J18-1.1-S14.15</t>
  </si>
  <si>
    <t>H-4-S6.6</t>
  </si>
  <si>
    <t>H-3-S7.6</t>
  </si>
  <si>
    <t>Nehrig</t>
  </si>
  <si>
    <t>H-3.12-S6.6</t>
  </si>
  <si>
    <t>H-3.4-S4.3</t>
  </si>
  <si>
    <t>H-3.4-S12.13</t>
  </si>
  <si>
    <t>H-2.6-B12:18-S2.2</t>
  </si>
  <si>
    <t>H-2.4-S13.9</t>
  </si>
  <si>
    <t>H-2.4-B0:1-S17.15</t>
  </si>
  <si>
    <t>H-2.6-S12.9</t>
  </si>
  <si>
    <t>H-3.1-S14.12</t>
  </si>
  <si>
    <t>H-2.5-BV9:5-S13.13</t>
  </si>
  <si>
    <t>H-2.4-S10.11</t>
  </si>
  <si>
    <t>H-2.6-B11:14-S10.10</t>
  </si>
  <si>
    <t>H-2.6-S8.7</t>
  </si>
  <si>
    <t>H-3.3-S16.15</t>
  </si>
  <si>
    <t>H-3.4-BR4:8-S8.9</t>
  </si>
  <si>
    <t>H-3.4-S9.8</t>
  </si>
  <si>
    <t>H-4.2-S11.17</t>
  </si>
  <si>
    <t>H-2-S9.8</t>
  </si>
  <si>
    <t>H-3-S10.15</t>
  </si>
  <si>
    <t>H-2.6-S5.8</t>
  </si>
  <si>
    <t>H-3-S8.9</t>
  </si>
  <si>
    <t>H-3.7-S6.6</t>
  </si>
  <si>
    <t>H-3.6-B12:2-S10.12</t>
  </si>
  <si>
    <t>H-4.1-B7:6-S9.7</t>
  </si>
  <si>
    <t>H-3.6-B14:2-S10.14</t>
  </si>
  <si>
    <t>H-4.1-B22:4-S16.22</t>
  </si>
  <si>
    <t>H-3.1-B17:5-S12.17</t>
  </si>
  <si>
    <t>H-3.2-B4:4-S4.4</t>
  </si>
  <si>
    <t>H-2.1</t>
  </si>
  <si>
    <t>H-2.2-B0:2-S1.0</t>
  </si>
  <si>
    <t>H-2.5</t>
  </si>
  <si>
    <t>Bernd</t>
  </si>
  <si>
    <t>J15-1.7-BR0:2-S2.0</t>
  </si>
  <si>
    <t>J15-1-S5.6</t>
  </si>
  <si>
    <t>J15-1.1-BR7:4-S8.12</t>
  </si>
  <si>
    <t>J18-1.2-S9.10</t>
  </si>
  <si>
    <t>Neukamm</t>
  </si>
  <si>
    <t>J15-3-S3.4</t>
  </si>
  <si>
    <t>J15-2-S6.4</t>
  </si>
  <si>
    <t>Niederführ</t>
  </si>
  <si>
    <t>J18-2.2-S3.3</t>
  </si>
  <si>
    <t>J18-1-S4.4</t>
  </si>
  <si>
    <t>H-2.4-S12.18</t>
  </si>
  <si>
    <t>H-1.3-S17.16</t>
  </si>
  <si>
    <t>H-1.2-S16.22</t>
  </si>
  <si>
    <t>H-1.2-B8:15-S8.6</t>
  </si>
  <si>
    <t>H-1.3-BR11:4-S17.18</t>
  </si>
  <si>
    <t>H-1.1-BR10:7-S16.19</t>
  </si>
  <si>
    <t>H-1.2-S17.15</t>
  </si>
  <si>
    <t>H-1.4-BR10:3-S9.12</t>
  </si>
  <si>
    <t>H-1.6-BR7:3-S17.12</t>
  </si>
  <si>
    <t>H-1.6-S13.9</t>
  </si>
  <si>
    <t>H-2-S12.12</t>
  </si>
  <si>
    <t>H-2.2-B13:20-S13.12</t>
  </si>
  <si>
    <t>H-2.2-S9.12</t>
  </si>
  <si>
    <t>H-2.1-S13.10</t>
  </si>
  <si>
    <t>H-1.4-S9.5</t>
  </si>
  <si>
    <t>H-1.3-BV15:3-S14.16</t>
  </si>
  <si>
    <t>H-1.3-BR8:3-S17.22</t>
  </si>
  <si>
    <t>H-1.3-BV6:7-S15.12</t>
  </si>
  <si>
    <t>H-1.1-S13.12</t>
  </si>
  <si>
    <t>H-1.5-S11.13</t>
  </si>
  <si>
    <t>H-1.5-B32:11-S25.32</t>
  </si>
  <si>
    <t>H-1.4-B25:20-S24.25</t>
  </si>
  <si>
    <t>H-1.3-B22:21-S23.22</t>
  </si>
  <si>
    <t>H-1.6-B21:11-S20.21</t>
  </si>
  <si>
    <t>H-2.1-B35:9-S23.35</t>
  </si>
  <si>
    <t>H-1.6-B16:13-S17.16</t>
  </si>
  <si>
    <t>H-1.2-B15:19-S18.15</t>
  </si>
  <si>
    <t>H-1.2-B21:14-S18.21</t>
  </si>
  <si>
    <t>H-1.2-B18:24-S23.18</t>
  </si>
  <si>
    <t>H-1.3-B30:9-S25.30</t>
  </si>
  <si>
    <t>H-1.3-B22:18-S26.22</t>
  </si>
  <si>
    <t>H-1.4-B23:11-S22.23</t>
  </si>
  <si>
    <t>H-1.3-B17:11-S20.17</t>
  </si>
  <si>
    <t>J15-1.6-B0:9-S7.0</t>
  </si>
  <si>
    <t>J18-3.5-B6:13-S14.6</t>
  </si>
  <si>
    <t>J18-2.1-B7:25-S23.7</t>
  </si>
  <si>
    <t>J18-2.4-B5:5-S8.5</t>
  </si>
  <si>
    <t>H-3.15-B5:21-S21.5</t>
  </si>
  <si>
    <t>H-3.14-B1:15-S14.1</t>
  </si>
  <si>
    <t>H-3.10-B3:14-S12.3</t>
  </si>
  <si>
    <t>H-3.9-B2:7-S6.2</t>
  </si>
  <si>
    <t>H-3.12-B3:18-S17.3</t>
  </si>
  <si>
    <t>H-2.12</t>
  </si>
  <si>
    <t>Nieradzik</t>
  </si>
  <si>
    <t>Niess</t>
  </si>
  <si>
    <t>M15-1-S6.9</t>
  </si>
  <si>
    <t>M15-1.2-B3:12-S2.1</t>
  </si>
  <si>
    <t>M18-1.3-B10:10-S7.9</t>
  </si>
  <si>
    <t>M18-1.1-S13.13</t>
  </si>
  <si>
    <t>D-1-S3.3</t>
  </si>
  <si>
    <t>D-1.3-S2.0</t>
  </si>
  <si>
    <t>Norbert</t>
  </si>
  <si>
    <t>Nowotny</t>
  </si>
  <si>
    <t>H-4.8-S2.2</t>
  </si>
  <si>
    <t>H-4.6</t>
  </si>
  <si>
    <t>H-3.7-S4.4</t>
  </si>
  <si>
    <t>H-3.6-B10:9-S8.7</t>
  </si>
  <si>
    <t>H-3.8-S8.11</t>
  </si>
  <si>
    <t>H-3.7-S5.8</t>
  </si>
  <si>
    <t>H-3.6-B8:14-S9.6</t>
  </si>
  <si>
    <t>H-4.2-BR5:3-S5.6</t>
  </si>
  <si>
    <t>H-4.13-B13:5-S12.13</t>
  </si>
  <si>
    <t>H-4.3-S13.17</t>
  </si>
  <si>
    <t>H-4-S7.4</t>
  </si>
  <si>
    <t>H-4.4-B12:11-S10.12</t>
  </si>
  <si>
    <t>H-4.6-S6.7</t>
  </si>
  <si>
    <t>H-4.3-S12.12</t>
  </si>
  <si>
    <t>H-3-S10.10</t>
  </si>
  <si>
    <t>H-3-S13.15</t>
  </si>
  <si>
    <t>H-3.3-BR9:4-S11.13</t>
  </si>
  <si>
    <t>H-3.3-S11.10</t>
  </si>
  <si>
    <t>H-2.6-S4.4</t>
  </si>
  <si>
    <t>H-3.3-S8.9</t>
  </si>
  <si>
    <t>H-3.4-B9:10-S12.9</t>
  </si>
  <si>
    <t>H-3.4-B12:21-S19.12</t>
  </si>
  <si>
    <t>H-3.3-B5:15-S16.5</t>
  </si>
  <si>
    <t>H-4.3-B18:6-S21.18</t>
  </si>
  <si>
    <t>H-3.4-B14:10-S13.14</t>
  </si>
  <si>
    <t>H-3.6-B6:13-S14.6-z1</t>
  </si>
  <si>
    <t>H-2.6-B13:7-S13.13</t>
  </si>
  <si>
    <t>H-3.1-B7:1-S7.7</t>
  </si>
  <si>
    <t>H-3.4-B4:5-S6.4</t>
  </si>
  <si>
    <t>H-3.3-B10:7-S11.10</t>
  </si>
  <si>
    <t>H-2.7-B16:6-S16.16</t>
  </si>
  <si>
    <t>H-3.3-B25:15-S26.25</t>
  </si>
  <si>
    <t>H-2.8-B6:10-S11.6</t>
  </si>
  <si>
    <t>Olbrich</t>
  </si>
  <si>
    <t>J15-1.7-S2.0</t>
  </si>
  <si>
    <t>Olp</t>
  </si>
  <si>
    <t>H-2.4-S4.5</t>
  </si>
  <si>
    <t>H-1.5-S16.12</t>
  </si>
  <si>
    <t>Ott</t>
  </si>
  <si>
    <t>J15-1.5</t>
  </si>
  <si>
    <t>Palic</t>
  </si>
  <si>
    <t>J15-3.2-S9.9</t>
  </si>
  <si>
    <t>J15-2.1-B26:2-S21.26</t>
  </si>
  <si>
    <t>J18-2.2-B12:19-S19.12</t>
  </si>
  <si>
    <t>J18-1.3-B9:3-S10.9</t>
  </si>
  <si>
    <t>David</t>
  </si>
  <si>
    <t>J15-3.7-B4:10-S13.4</t>
  </si>
  <si>
    <t>J15-2.3-B13:15-S17.13</t>
  </si>
  <si>
    <t>J15-2.4-B3:1-S4.3</t>
  </si>
  <si>
    <t>Pascha</t>
  </si>
  <si>
    <t>Gerd</t>
  </si>
  <si>
    <t>Peragowitsch</t>
  </si>
  <si>
    <t>J15-1.2-S1.1</t>
  </si>
  <si>
    <t>J18-2.2-S4.3</t>
  </si>
  <si>
    <t>J18-1-S6.7</t>
  </si>
  <si>
    <t>H-3.4-S14.14</t>
  </si>
  <si>
    <t>H-3.4-S16.19</t>
  </si>
  <si>
    <t>H-2.3-BV5:13-S11.9</t>
  </si>
  <si>
    <t>H-2.5-S15.18</t>
  </si>
  <si>
    <t>H-2.5-B12:18-S9.10</t>
  </si>
  <si>
    <t>H-2.2-S11.6</t>
  </si>
  <si>
    <t>H-2.6-S12.14</t>
  </si>
  <si>
    <t>H-3-S10.12</t>
  </si>
  <si>
    <t>H-3.3-BR11:4-S10.12</t>
  </si>
  <si>
    <t>H-3.1-S12.12</t>
  </si>
  <si>
    <t>H-2.5-S6.5</t>
  </si>
  <si>
    <t>H-2-S11.8</t>
  </si>
  <si>
    <t>H-2.2-S10.9</t>
  </si>
  <si>
    <t>H-1.6-BR5:4-S14.12</t>
  </si>
  <si>
    <t>H-1.6-BV6:6-S10.11</t>
  </si>
  <si>
    <t>H-1.4-S12.15</t>
  </si>
  <si>
    <t>H-2.1-S19.26</t>
  </si>
  <si>
    <t>H-2.1-B14:21-S18.14</t>
  </si>
  <si>
    <t>H-2.2-B25:15-S24.25</t>
  </si>
  <si>
    <t>H-1.4-B11:22-S17.11</t>
  </si>
  <si>
    <t>H-1.3-B6:24-S17.6</t>
  </si>
  <si>
    <t>H-1.3-B16:13-S18.16</t>
  </si>
  <si>
    <t>H-2.1-S8.0-z8</t>
  </si>
  <si>
    <t>Peters</t>
  </si>
  <si>
    <t>J18-2.3-S6.2</t>
  </si>
  <si>
    <t>H-4.9-S3.1</t>
  </si>
  <si>
    <t>H-4-S4.3</t>
  </si>
  <si>
    <t>H-4.8-S1.0</t>
  </si>
  <si>
    <t>H-4.7</t>
  </si>
  <si>
    <t>H-4.16-B0:2-S1.0</t>
  </si>
  <si>
    <t>Gerhard</t>
  </si>
  <si>
    <t>Pfaff</t>
  </si>
  <si>
    <t>H-1.6-S14.11</t>
  </si>
  <si>
    <t>H-1.4-S13.12</t>
  </si>
  <si>
    <t>H-1.2-S11.11</t>
  </si>
  <si>
    <t>H-1.2-S10.10</t>
  </si>
  <si>
    <t>H-1.2-S17.17</t>
  </si>
  <si>
    <t>H-1.4-B18:11-S12.14</t>
  </si>
  <si>
    <t>H-1.3-S8.11</t>
  </si>
  <si>
    <t>H-1.7-B11:15-S18.11</t>
  </si>
  <si>
    <t>H-2.2-B27:22-S32.27</t>
  </si>
  <si>
    <t>H-1.6-B10:26-S27.10</t>
  </si>
  <si>
    <t>H-2.1-B29:20-S31.29</t>
  </si>
  <si>
    <t>H-1.6-B18:14-S22.18</t>
  </si>
  <si>
    <t>H-2.2-B18:24-S24.18</t>
  </si>
  <si>
    <t>Christine</t>
  </si>
  <si>
    <t>D-1.2-BR2:13-S8.2</t>
  </si>
  <si>
    <t>D-1.2-BR2:8-S</t>
  </si>
  <si>
    <t>D-1.2-B1:14-S</t>
  </si>
  <si>
    <t>Pfeiffer</t>
  </si>
  <si>
    <t>H-3.6-S8.8</t>
  </si>
  <si>
    <t>H-3.1-B19:13-S18.21</t>
  </si>
  <si>
    <t>H-2.4-B18:12-S13.15</t>
  </si>
  <si>
    <t>H-2.2-BR8:6-S17.19</t>
  </si>
  <si>
    <t>H-2.2-BV8:7-S14.16</t>
  </si>
  <si>
    <t>H-2.2-S13.15</t>
  </si>
  <si>
    <t>H-3.2-B13:22-S8.6</t>
  </si>
  <si>
    <t>H-3.7-B15:6-S18.19</t>
  </si>
  <si>
    <t>H-3.8-S10.8</t>
  </si>
  <si>
    <t>H-4-S11.11</t>
  </si>
  <si>
    <t>H-4.3-B12:2-S11.19</t>
  </si>
  <si>
    <t>H-3.5-S11.11</t>
  </si>
  <si>
    <t>H-3.3-S24.28</t>
  </si>
  <si>
    <t>H-2.3-S13.10</t>
  </si>
  <si>
    <t>H-2.3-BR7:11-S10.9</t>
  </si>
  <si>
    <t>H-2.2-BV0:1-S17.12</t>
  </si>
  <si>
    <t>H-2.1-S14.14</t>
  </si>
  <si>
    <t>H-3.1-S20.28</t>
  </si>
  <si>
    <t>H-2.5-B20:22-S28.20</t>
  </si>
  <si>
    <t>H-2.4-B28:10-S27.28</t>
  </si>
  <si>
    <t>H-2.3-B12:23-S23.12</t>
  </si>
  <si>
    <t>H-2.4-B12:19-S19.12</t>
  </si>
  <si>
    <t>H-2.3-B9:19-S16.9</t>
  </si>
  <si>
    <t>H-4.1-B1:1-S12.1-z11</t>
  </si>
  <si>
    <t>H-1.6-B2:19-S18.2</t>
  </si>
  <si>
    <t>H-2.1-B19:17-S20.19</t>
  </si>
  <si>
    <t>H-2.3-B26:18-S24.26</t>
  </si>
  <si>
    <t>H-2.1-B8:11-S11.8</t>
  </si>
  <si>
    <t>H-2.2-B16:14-S18.16</t>
  </si>
  <si>
    <t>H-3.1-B18:11-S16.18</t>
  </si>
  <si>
    <t>Bang</t>
  </si>
  <si>
    <t>Pham</t>
  </si>
  <si>
    <t>Rene</t>
  </si>
  <si>
    <t>Pleil</t>
  </si>
  <si>
    <t>J15-1.7-B0:1-S1.0</t>
  </si>
  <si>
    <t>J15-1.9-S6.6</t>
  </si>
  <si>
    <t>J15-1.4-S12.13</t>
  </si>
  <si>
    <t>J18-1-S5.6</t>
  </si>
  <si>
    <t>J18-1-S13.15</t>
  </si>
  <si>
    <t>Eduard (Edi)</t>
  </si>
  <si>
    <t>Prager</t>
  </si>
  <si>
    <t>H-1.7-S1.2</t>
  </si>
  <si>
    <t>H-2.1-B12:19-S6.9</t>
  </si>
  <si>
    <t>H-2.1-S14.19</t>
  </si>
  <si>
    <t>H-1.3-S7.5</t>
  </si>
  <si>
    <t>H-1.5-S14.14</t>
  </si>
  <si>
    <t>H-2.3-S8.6</t>
  </si>
  <si>
    <t>H-2.3-B5:15-S3.4</t>
  </si>
  <si>
    <t>H-3.1-S7.7</t>
  </si>
  <si>
    <t>H-3.9-B8:2-S14.16</t>
  </si>
  <si>
    <t>H-2.5-B0:2-S12.15</t>
  </si>
  <si>
    <t>H-2.5-BR8:4-S10.15</t>
  </si>
  <si>
    <t>H-4.1-B14:8-S14.13</t>
  </si>
  <si>
    <t>H-3-S8.8</t>
  </si>
  <si>
    <t>H-4.3-BR5:8-S9.11</t>
  </si>
  <si>
    <t>H-4.2-B7:16-S9.8</t>
  </si>
  <si>
    <t>H-5.1-S9.8</t>
  </si>
  <si>
    <t>H-5-S15.13</t>
  </si>
  <si>
    <t>H-4.13-B0:1</t>
  </si>
  <si>
    <t>H-4.7-S1.2</t>
  </si>
  <si>
    <t>H-4.10-S1.0</t>
  </si>
  <si>
    <t>H-4-S3.4</t>
  </si>
  <si>
    <t>H-3-S1.2</t>
  </si>
  <si>
    <t>H-4.1-S14.15</t>
  </si>
  <si>
    <t>H-4.3-S14.20</t>
  </si>
  <si>
    <t>H-4.1-S11.15</t>
  </si>
  <si>
    <t>H-4.2-B13:13-S15.13</t>
  </si>
  <si>
    <t>H-4.3-B2:1-S2.2</t>
  </si>
  <si>
    <t>J18-1.5-S2.3</t>
  </si>
  <si>
    <t>H-2.9-B5:7-S2.2</t>
  </si>
  <si>
    <t>H-2.8-S7.6</t>
  </si>
  <si>
    <t>H-2.7-S10.11</t>
  </si>
  <si>
    <t>H-3.4-S9.11</t>
  </si>
  <si>
    <t>H-2.6-S10.13</t>
  </si>
  <si>
    <t>H-2.3-S9.10</t>
  </si>
  <si>
    <t>H-2.2-BV5:8-S8.11</t>
  </si>
  <si>
    <t>H-1.3-S5.5</t>
  </si>
  <si>
    <t>H-1.3-B11:20-S7.7</t>
  </si>
  <si>
    <t>H-1.3-B19:13-S19.19</t>
  </si>
  <si>
    <t>H-1.1-BR6:12-S17.19</t>
  </si>
  <si>
    <t>H-1.3-BR11:4-S15.19</t>
  </si>
  <si>
    <t>H-1.5-BR6:6-S7.9</t>
  </si>
  <si>
    <t>H-2.1-S15.13</t>
  </si>
  <si>
    <t>H-2.1-S9.12</t>
  </si>
  <si>
    <t>H-2-S13.15</t>
  </si>
  <si>
    <t>H-2.6-B10:12-S8.6</t>
  </si>
  <si>
    <t>H-2.6-S5.4</t>
  </si>
  <si>
    <t>H-2.4-S10.5</t>
  </si>
  <si>
    <t>H-1.5-BV3:14-S4.2</t>
  </si>
  <si>
    <t>H-3.1-BR11:4-S12.20</t>
  </si>
  <si>
    <t>H-2.4-BV1:1-S13.14</t>
  </si>
  <si>
    <t>H-1.6-S13.16</t>
  </si>
  <si>
    <t>H-1.6-S16.15</t>
  </si>
  <si>
    <t>H-1.6-B17:22-S25.17</t>
  </si>
  <si>
    <t>H-2.1-B23:19-S26.23</t>
  </si>
  <si>
    <t>H-1.6-B11:11-S12.11</t>
  </si>
  <si>
    <t>H-2.3-B21:10-S19.21</t>
  </si>
  <si>
    <t>H-2.4-B19:3-S13.19</t>
  </si>
  <si>
    <t>H-2.5-B0:2-S1.0</t>
  </si>
  <si>
    <t>H-1.6-B4:2-S4.4</t>
  </si>
  <si>
    <t>H-1.6-B1:6-S4.1</t>
  </si>
  <si>
    <t>Karlheinz</t>
  </si>
  <si>
    <t>J18-2.6-S4.7</t>
  </si>
  <si>
    <t>J18-1.1-S4.4</t>
  </si>
  <si>
    <t>H-2.3-S10.13</t>
  </si>
  <si>
    <t>H-3.2-S3.5</t>
  </si>
  <si>
    <t>H-3.1-S1.2</t>
  </si>
  <si>
    <t>H-3.3-S9.10</t>
  </si>
  <si>
    <t>H-3.6-S1.2</t>
  </si>
  <si>
    <t>H-2.6-S13.13</t>
  </si>
  <si>
    <t>H-2.6-B2:0-S9.10</t>
  </si>
  <si>
    <t>H-3.3-S1.1</t>
  </si>
  <si>
    <t>H-4.8-S6.6</t>
  </si>
  <si>
    <t>H-3-S3.4</t>
  </si>
  <si>
    <t>H-4.8-S2.1</t>
  </si>
  <si>
    <t>H-5</t>
  </si>
  <si>
    <t>H-4.4-S8.11</t>
  </si>
  <si>
    <t>H-4.4-S13.13</t>
  </si>
  <si>
    <t>H-4.4-B9:10-S13.9</t>
  </si>
  <si>
    <t>H-4.5-B0:1-S1.0</t>
  </si>
  <si>
    <t>H-4.7-B13:6-S12.13</t>
  </si>
  <si>
    <t>H-4.6-B6:2-S9.6</t>
  </si>
  <si>
    <t>H-4.7-B1:1-S2.1</t>
  </si>
  <si>
    <t>J15-1.4-S1.0</t>
  </si>
  <si>
    <t>J15-1.1-S1.2</t>
  </si>
  <si>
    <t>J18-1.1-S8.13</t>
  </si>
  <si>
    <t>J18-1.1-S18.34</t>
  </si>
  <si>
    <t>H-1.2-BR10:7-S9.10</t>
  </si>
  <si>
    <t>H-1.4-BR11:2-S17.17</t>
  </si>
  <si>
    <t>H-1.5-S12.15</t>
  </si>
  <si>
    <t>H-1.4-BV7:7-S11.1</t>
  </si>
  <si>
    <t>H-1.5-BR8:7-S15.17</t>
  </si>
  <si>
    <t>H-1.3-S7.6</t>
  </si>
  <si>
    <t>H-1.6-S15.14</t>
  </si>
  <si>
    <t>H-1.3-S12.13</t>
  </si>
  <si>
    <t>H-1.4-BV4:15-S17.16</t>
  </si>
  <si>
    <t>H-1.1-BR13:1-S16.23</t>
  </si>
  <si>
    <t>H-1.1-BV6:12-S11.10</t>
  </si>
  <si>
    <t>H-1.1-S16.29</t>
  </si>
  <si>
    <t>H-1.1-B15:19-S17.15</t>
  </si>
  <si>
    <t>H-1.1-B19:7-S13.19</t>
  </si>
  <si>
    <t>H-1.1-B16:20-S18.16</t>
  </si>
  <si>
    <t>H-1.1-B11:21-S16.11</t>
  </si>
  <si>
    <t>H-1.2-B23:4-S16.23</t>
  </si>
  <si>
    <t>H-1.1-B25:11-S18.25</t>
  </si>
  <si>
    <t>H-1.1-B18:18-S18.18</t>
  </si>
  <si>
    <t>H-1.1-B24:9-S17.24</t>
  </si>
  <si>
    <t>H-1.1-B19:13-S17.19</t>
  </si>
  <si>
    <t>H-1.1-B39:6-S24.39</t>
  </si>
  <si>
    <t>H-1.1-B28:12-S23.28</t>
  </si>
  <si>
    <t>H-1.1-B36:8-S24.36</t>
  </si>
  <si>
    <t>H-1.1-B32:6-S22.32</t>
  </si>
  <si>
    <t>J15-1.1-S4.4</t>
  </si>
  <si>
    <t>J15-1.2-S12.11</t>
  </si>
  <si>
    <t>J18-2.1-B14:12-S18.14</t>
  </si>
  <si>
    <t>J18-1.2-B14:12-S18.14</t>
  </si>
  <si>
    <t>J18-1.1-B16:11-S16.16</t>
  </si>
  <si>
    <t>J18-1.1-B25:21-S26.25</t>
  </si>
  <si>
    <t>H-1.4-B9:18-S17.9</t>
  </si>
  <si>
    <t>H-1.3-B7:22-S17.7</t>
  </si>
  <si>
    <t>H-1.4-B1:29-S18.1</t>
  </si>
  <si>
    <t>H-1.5-B17:12-S18.17</t>
  </si>
  <si>
    <t>H-1.3-B16:19-S20.16</t>
  </si>
  <si>
    <t>H-1.5-B19:8-S19.19</t>
  </si>
  <si>
    <t>H-1.5-B6:8-S10.6</t>
  </si>
  <si>
    <t>H-2.2-B20:15.S21.20</t>
  </si>
  <si>
    <t>Lukas</t>
  </si>
  <si>
    <t>Preiß</t>
  </si>
  <si>
    <t>J18-1.10-B6:7-S11.6</t>
  </si>
  <si>
    <t>Tomas</t>
  </si>
  <si>
    <t>Puscher</t>
  </si>
  <si>
    <t>J15-1.3-S3.2</t>
  </si>
  <si>
    <t>J15-1.5-S4.4</t>
  </si>
  <si>
    <t>Regensburger</t>
  </si>
  <si>
    <t>J18-1.8-B8:15-S15.8</t>
  </si>
  <si>
    <t>Reichherzer</t>
  </si>
  <si>
    <t>J15-1-S5.4</t>
  </si>
  <si>
    <t>Udo</t>
  </si>
  <si>
    <t>Reinbold</t>
  </si>
  <si>
    <t>H-1.1-B25:5-S10.17</t>
  </si>
  <si>
    <t>H-1.1-S4.7</t>
  </si>
  <si>
    <t>Walter</t>
  </si>
  <si>
    <t>Reinprecht</t>
  </si>
  <si>
    <t>J18-3.4-S3.3</t>
  </si>
  <si>
    <t>J18-2.2-S5.9</t>
  </si>
  <si>
    <t>H-4.1-S8.11</t>
  </si>
  <si>
    <t>H-4.12-S1.2</t>
  </si>
  <si>
    <t>Reiser</t>
  </si>
  <si>
    <t>J18-2-S1.0</t>
  </si>
  <si>
    <t>Retzlaff</t>
  </si>
  <si>
    <t>H-2.11</t>
  </si>
  <si>
    <t>Bodo</t>
  </si>
  <si>
    <t>Riedling</t>
  </si>
  <si>
    <t>Riethmüller</t>
  </si>
  <si>
    <t>H-2.6-S11.9</t>
  </si>
  <si>
    <t>H-2.4-BR10:3-S8.11</t>
  </si>
  <si>
    <t>H-2.5-S11.9</t>
  </si>
  <si>
    <t>Rimpf</t>
  </si>
  <si>
    <t>J18-1.4-S2.1</t>
  </si>
  <si>
    <t>H-3.5-S5.5</t>
  </si>
  <si>
    <t>H-3.2-S2.4</t>
  </si>
  <si>
    <t>H-4.4-S5.8</t>
  </si>
  <si>
    <t>H-3.13-B0:2-S</t>
  </si>
  <si>
    <t>Rohde</t>
  </si>
  <si>
    <t>J18-3-S1.1</t>
  </si>
  <si>
    <t>J18-3.5-B6:10-S2.2</t>
  </si>
  <si>
    <t>J18-2.4-B5:13-S3.4</t>
  </si>
  <si>
    <t>H-4-S5.4</t>
  </si>
  <si>
    <t>H-3.13</t>
  </si>
  <si>
    <t>Reiner</t>
  </si>
  <si>
    <t>Röse</t>
  </si>
  <si>
    <t>J18-2.1-S6.4</t>
  </si>
  <si>
    <t>H-2.20</t>
  </si>
  <si>
    <t>Franco</t>
  </si>
  <si>
    <t>Russo</t>
  </si>
  <si>
    <t>J15-1.4-S1.1</t>
  </si>
  <si>
    <t>J15-1-S6.9</t>
  </si>
  <si>
    <t>J18-2-S4.1</t>
  </si>
  <si>
    <t>Sager</t>
  </si>
  <si>
    <t>J15-3.7</t>
  </si>
  <si>
    <t>Akiff</t>
  </si>
  <si>
    <t>Sahin</t>
  </si>
  <si>
    <t>J15-1.4-S2.1</t>
  </si>
  <si>
    <t>J15-3.1-S9.9</t>
  </si>
  <si>
    <t>J18-2.4-B12:8-S16.12</t>
  </si>
  <si>
    <t>J18-3.2-B15:17-S21.15</t>
  </si>
  <si>
    <t>J18-2.4-B11:12-S19.11</t>
  </si>
  <si>
    <t>H-3.5-B13:7-S15.13</t>
  </si>
  <si>
    <t>H-4.1-B6:9-S10.6</t>
  </si>
  <si>
    <t>Schäffer</t>
  </si>
  <si>
    <t>J15-2-S5.5</t>
  </si>
  <si>
    <t>J15-1-S7.10</t>
  </si>
  <si>
    <t>J15-1.2-S17.21</t>
  </si>
  <si>
    <t>J15-1.2-S5.7</t>
  </si>
  <si>
    <t>J18-1.4-S13.12</t>
  </si>
  <si>
    <t>J18-1.1-B19:6-S6.9</t>
  </si>
  <si>
    <t>J18-1.2-B28:11-S17.24</t>
  </si>
  <si>
    <t>H-2.4-S16.20</t>
  </si>
  <si>
    <t>H-1.6-BV4:5-S16.16</t>
  </si>
  <si>
    <t>H-1.4-BR4:7-S13.13</t>
  </si>
  <si>
    <t>H-2.2-S2.2</t>
  </si>
  <si>
    <t>H-1.4-S12.11</t>
  </si>
  <si>
    <t>H-1.2-BR12:1-S18.25</t>
  </si>
  <si>
    <t>H-1.2-BV8:9-S12.14</t>
  </si>
  <si>
    <t>H-1.2-B10:6-S8.10</t>
  </si>
  <si>
    <t>Gernot</t>
  </si>
  <si>
    <t>Schauer</t>
  </si>
  <si>
    <t>H-2.1-S4.7</t>
  </si>
  <si>
    <t>H-1.5-B15:10-S6.6</t>
  </si>
  <si>
    <t>H-1.5-B15:12-S15.15</t>
  </si>
  <si>
    <t>H-2.4-BR7:3-S14.9</t>
  </si>
  <si>
    <t>D-1.3-B0:7-S</t>
  </si>
  <si>
    <t>Ulrike</t>
  </si>
  <si>
    <t>Schauz</t>
  </si>
  <si>
    <t>D-1.3-BR5:6-S6.5</t>
  </si>
  <si>
    <t>D-1.3-BR2:7-S</t>
  </si>
  <si>
    <t>D-1.5-B0:12-S</t>
  </si>
  <si>
    <t>Renate</t>
  </si>
  <si>
    <t>Scheit</t>
  </si>
  <si>
    <t>Schielke</t>
  </si>
  <si>
    <t>J18-2.7-S1.2</t>
  </si>
  <si>
    <t>H-3.5-S2.3</t>
  </si>
  <si>
    <t>H-3.7-B14:17-S8.10</t>
  </si>
  <si>
    <t>H-3.6-S12.9</t>
  </si>
  <si>
    <t>H-3.5-S13.15</t>
  </si>
  <si>
    <t>H-3.3-B4:26-S8.5</t>
  </si>
  <si>
    <t>H-3-S4.2</t>
  </si>
  <si>
    <t>H-3.5-B9:14-S7.5</t>
  </si>
  <si>
    <t>H-4.1-B16:18-S15.16</t>
  </si>
  <si>
    <t>H-4.1-S16.18</t>
  </si>
  <si>
    <t>H-4-S10.6</t>
  </si>
  <si>
    <t>H-3.6-BR7:4-S9.12</t>
  </si>
  <si>
    <t>H-3.3-S13.7</t>
  </si>
  <si>
    <t>H-3.6-S18.17</t>
  </si>
  <si>
    <t>H-3-S13.16</t>
  </si>
  <si>
    <t>H-2.5-S4.3</t>
  </si>
  <si>
    <t>H-3.2-BR7:14-S16.15</t>
  </si>
  <si>
    <t>H-3.2-S17.16</t>
  </si>
  <si>
    <t>H-3.1-S11.12</t>
  </si>
  <si>
    <t>H-3.4-S16.22</t>
  </si>
  <si>
    <t>H-3.3-B20:18-S22.20</t>
  </si>
  <si>
    <t>H-3.2-B7:9-S10.7</t>
  </si>
  <si>
    <t>H-2.4-B6:20-S18.6</t>
  </si>
  <si>
    <t>H-4.2-B16:5-S15.16</t>
  </si>
  <si>
    <t>H-3.3-B17:18-S18.17</t>
  </si>
  <si>
    <t>H-3.4-B11:16-S17.11-z2</t>
  </si>
  <si>
    <t>H-2.2-B10:18-S16.10</t>
  </si>
  <si>
    <t>H-2.4-B21:9-S18.21</t>
  </si>
  <si>
    <t>H-2.6-B4:23-S18.4</t>
  </si>
  <si>
    <t>H-3.6-B1:2-S2.1</t>
  </si>
  <si>
    <t>H-3.8-B6:1.S6.6</t>
  </si>
  <si>
    <t>H-2.10</t>
  </si>
  <si>
    <t>Manuela</t>
  </si>
  <si>
    <t>Nicole</t>
  </si>
  <si>
    <t>Schielke (Wimmi)</t>
  </si>
  <si>
    <t>M15-1.1-B2:14-S1.1</t>
  </si>
  <si>
    <t>M18-1.1-B7:14-S7.5</t>
  </si>
  <si>
    <t>M18-1.2-S11.12</t>
  </si>
  <si>
    <t>D-1.1-B14:14-S7.15</t>
  </si>
  <si>
    <t>D-1.5-S8.8</t>
  </si>
  <si>
    <t>D-1.3-S11.12</t>
  </si>
  <si>
    <t>D-1-S7.8</t>
  </si>
  <si>
    <t>D-1-B2:9-S4.5</t>
  </si>
  <si>
    <t>H-4.3-S5.4</t>
  </si>
  <si>
    <t>H-4.5-S7.4</t>
  </si>
  <si>
    <t>Ralph</t>
  </si>
  <si>
    <t>Schilk</t>
  </si>
  <si>
    <t>J15-2.2</t>
  </si>
  <si>
    <t>Schiller</t>
  </si>
  <si>
    <t>H-2.6-B14:16-S7.8</t>
  </si>
  <si>
    <t>H-2.6-S12.18</t>
  </si>
  <si>
    <t>H-2.10-S1.1</t>
  </si>
  <si>
    <t>H-3.5-S4.4</t>
  </si>
  <si>
    <t>H-3.5-BV0:2-S</t>
  </si>
  <si>
    <t>H-3.14-B4:3-S3.4</t>
  </si>
  <si>
    <t>Margitta</t>
  </si>
  <si>
    <t>D-1.5-BR0:1-S1.0</t>
  </si>
  <si>
    <t>Monika</t>
  </si>
  <si>
    <t>Schleicher-Claßen</t>
  </si>
  <si>
    <t>D-1.4-S3.3</t>
  </si>
  <si>
    <t>Julia</t>
  </si>
  <si>
    <t>Schlotterer</t>
  </si>
  <si>
    <t>M18-1.4-B13:5-S13.13</t>
  </si>
  <si>
    <t>D-1.4-B5:11-S10.5</t>
  </si>
  <si>
    <t>J18-1.5-B2:9-S9.2</t>
  </si>
  <si>
    <t>D-1.3-B1:9-S5.1</t>
  </si>
  <si>
    <t>J18-1.10-B0:2-S2.0</t>
  </si>
  <si>
    <t>J18-1.8-B1:11-S8.1</t>
  </si>
  <si>
    <t>Schmid</t>
  </si>
  <si>
    <t>H-1.8-S1.2</t>
  </si>
  <si>
    <t>H-2.7-B1:3</t>
  </si>
  <si>
    <t>H-2.16</t>
  </si>
  <si>
    <t>H-1.9-S1.2</t>
  </si>
  <si>
    <t>H-2.8-B1:1</t>
  </si>
  <si>
    <t>H-2.15</t>
  </si>
  <si>
    <t>H-3.9-S5.6</t>
  </si>
  <si>
    <t>H-3.13-S1.1</t>
  </si>
  <si>
    <t>Kevin</t>
  </si>
  <si>
    <t>H-1.5-B21:7-S18.21</t>
  </si>
  <si>
    <t>H-1.5-B8:13-S17.8</t>
  </si>
  <si>
    <t>Anton (Toni)</t>
  </si>
  <si>
    <t>Schmidt</t>
  </si>
  <si>
    <t>H-3.27</t>
  </si>
  <si>
    <t>Schneeweis</t>
  </si>
  <si>
    <t>Timo</t>
  </si>
  <si>
    <t>Schöfer</t>
  </si>
  <si>
    <t>J15-2-S14.22</t>
  </si>
  <si>
    <t>J15-1.3-S8.10</t>
  </si>
  <si>
    <t>J18-2-S11.16</t>
  </si>
  <si>
    <t>J18-1.2-B21:9-S9.14</t>
  </si>
  <si>
    <t>J18-1.1-B25:9-S18.25</t>
  </si>
  <si>
    <t>H-2.3-S14.14</t>
  </si>
  <si>
    <t>H-3-S13.11</t>
  </si>
  <si>
    <t>H-2.4-B11:23-S9.9</t>
  </si>
  <si>
    <t>H-2.4-S6.3</t>
  </si>
  <si>
    <t>H-2.3-S12.7</t>
  </si>
  <si>
    <t>H3.1-B2:0-S1.2</t>
  </si>
  <si>
    <t>H-3.1-B1:0-S1.1</t>
  </si>
  <si>
    <t>J15-2.7</t>
  </si>
  <si>
    <t>J15-2.8</t>
  </si>
  <si>
    <t>Joel</t>
  </si>
  <si>
    <t>Schön</t>
  </si>
  <si>
    <t>J15-1.7-B0:3-S4.0</t>
  </si>
  <si>
    <t>J18-3.7-B7:4-S10.7</t>
  </si>
  <si>
    <t>J18-2.2-B14:12-S19.14</t>
  </si>
  <si>
    <t>J18-1.3-B4:5-S5.4</t>
  </si>
  <si>
    <t>J18-1.1-B8:1-S6.8</t>
  </si>
  <si>
    <t>J18-1.1</t>
  </si>
  <si>
    <t>Jürgen</t>
  </si>
  <si>
    <t>Schröder</t>
  </si>
  <si>
    <t>J18-1.2-S4.6</t>
  </si>
  <si>
    <t>J18-1.2-S3.3</t>
  </si>
  <si>
    <t>H-1.4-S9.11</t>
  </si>
  <si>
    <t>H-3.1-S8.12</t>
  </si>
  <si>
    <t>H-3.1-S10.17</t>
  </si>
  <si>
    <t>H-3.2-BR2:1-S</t>
  </si>
  <si>
    <t>Josef</t>
  </si>
  <si>
    <t>Schrodi</t>
  </si>
  <si>
    <t>H-2.3-B13:14-S4.5</t>
  </si>
  <si>
    <t>H-2.7-S9.17</t>
  </si>
  <si>
    <t>H-2.8-S2.1</t>
  </si>
  <si>
    <t>H-3.3-S4.4</t>
  </si>
  <si>
    <t>H-3.3-S2.3</t>
  </si>
  <si>
    <t>H-2.6-S2.4</t>
  </si>
  <si>
    <t>H-3.4-S4.6</t>
  </si>
  <si>
    <t>H-2.3-B1:3-S12.4</t>
  </si>
  <si>
    <t>H-3.2-S4.7</t>
  </si>
  <si>
    <t>H-3.10-S4.4</t>
  </si>
  <si>
    <t>H-4.3-BV6:2-S6.5</t>
  </si>
  <si>
    <t>H-4.4-BR6:6-S3.5</t>
  </si>
  <si>
    <t>H-4.7-B4:0-S3.4</t>
  </si>
  <si>
    <t>H-5.2-S5.7</t>
  </si>
  <si>
    <t>H-5-S7.7</t>
  </si>
  <si>
    <t>H-4.11-S1.0</t>
  </si>
  <si>
    <t>H-4.2-S15.19</t>
  </si>
  <si>
    <t>H-4.2-S8.8</t>
  </si>
  <si>
    <t>H-4.3-S9.11</t>
  </si>
  <si>
    <t>H-4.5-B11:9-S15.11</t>
  </si>
  <si>
    <t>H-4.6-B0:1-S1.0</t>
  </si>
  <si>
    <t>H-4.8-B8:4-S9.8</t>
  </si>
  <si>
    <t>H-4.5-B10:8-S16.10</t>
  </si>
  <si>
    <t>H-3.6-B7:5-S6.7</t>
  </si>
  <si>
    <t>H-3.9-B1:0-S1.1</t>
  </si>
  <si>
    <t>H-2.8</t>
  </si>
  <si>
    <t>Johann</t>
  </si>
  <si>
    <t>H-2.6-S8.8</t>
  </si>
  <si>
    <t>H-2.6-S8.11</t>
  </si>
  <si>
    <t>H-2.5-S9.16</t>
  </si>
  <si>
    <t>H-3.6-S7.13</t>
  </si>
  <si>
    <t>H-2.7-BR1:11-S3.6</t>
  </si>
  <si>
    <t>H-3.3-S7.8</t>
  </si>
  <si>
    <t>H-2.2-S11.9</t>
  </si>
  <si>
    <t>H-2.1-B2:19-S7.2</t>
  </si>
  <si>
    <t>H-3.3-BR4:4-S13.16</t>
  </si>
  <si>
    <t>H-2.4-BV10:8-S15.21</t>
  </si>
  <si>
    <t>H-2.3-S19.24</t>
  </si>
  <si>
    <t>H-2.1-B12:16-S10.11</t>
  </si>
  <si>
    <t>H-3.3-B21:6-S23.33</t>
  </si>
  <si>
    <t>H-3.4-S16.25</t>
  </si>
  <si>
    <t>H-2-S12.14</t>
  </si>
  <si>
    <t>H-2.5-B19:10-S11.13</t>
  </si>
  <si>
    <t>H-2.5-S8.6</t>
  </si>
  <si>
    <t>H-3.2-S19.18</t>
  </si>
  <si>
    <t>H-2-S7.6</t>
  </si>
  <si>
    <t>H-2.8-B10:3-S8.10</t>
  </si>
  <si>
    <t>H-3.6-B18:10-S17.18</t>
  </si>
  <si>
    <t>H-3.1-B15:11-S15.15</t>
  </si>
  <si>
    <t>H-3.4-B8:2-S6.8</t>
  </si>
  <si>
    <t>H-3.2-B22:13-S20.22</t>
  </si>
  <si>
    <t>H-2.7-B5:7-S8.5</t>
  </si>
  <si>
    <t>J15-1.6</t>
  </si>
  <si>
    <t>Sabine</t>
  </si>
  <si>
    <t>J15-2-S1.0</t>
  </si>
  <si>
    <t>J15-2-S9.8</t>
  </si>
  <si>
    <t>J15-2-S7.7</t>
  </si>
  <si>
    <t>J18-3.4-S2.4</t>
  </si>
  <si>
    <t>Schuck</t>
  </si>
  <si>
    <t>Schunn</t>
  </si>
  <si>
    <t>J15-2.1</t>
  </si>
  <si>
    <t>Schwarz</t>
  </si>
  <si>
    <t>J18-1.2-B16:13--S23.16</t>
  </si>
  <si>
    <t>H-1.5-B1:3-S3.1</t>
  </si>
  <si>
    <t>J15-1.7-S1.1</t>
  </si>
  <si>
    <t>Schwarzer</t>
  </si>
  <si>
    <t>H-3.22</t>
  </si>
  <si>
    <t>Madlaine</t>
  </si>
  <si>
    <t>Scoletta</t>
  </si>
  <si>
    <t>M15-1.5-B7:12-S12.7</t>
  </si>
  <si>
    <t>M15-1.4-B2:3-S3.2</t>
  </si>
  <si>
    <t>M18-1.3-B0:0-S1.0</t>
  </si>
  <si>
    <t>Seddio</t>
  </si>
  <si>
    <t>J15-1.1-S1.3</t>
  </si>
  <si>
    <t>J18-2.1-S4.5</t>
  </si>
  <si>
    <t>J18-1-S6.11</t>
  </si>
  <si>
    <t>H-2.2-B27:18-S19.26</t>
  </si>
  <si>
    <t>H-1.6-BR13:5-S17.25</t>
  </si>
  <si>
    <t>H-1.5-BR7:4-S13.15</t>
  </si>
  <si>
    <t>H-2.2-B8:14-S9.8</t>
  </si>
  <si>
    <t>H-3.4-S1.1</t>
  </si>
  <si>
    <t>H-3-BR9:3-S5.9</t>
  </si>
  <si>
    <t>H-3.1-S17.25</t>
  </si>
  <si>
    <t>H-2.3-S7.7</t>
  </si>
  <si>
    <t>H-2.3-S12.15</t>
  </si>
  <si>
    <t>H-2.3-B18:16-S18.18</t>
  </si>
  <si>
    <t>H-2.3-B19:15-S20.19</t>
  </si>
  <si>
    <t>H-1.5-B6:14-S11.6</t>
  </si>
  <si>
    <t>H-1.4-B5:22-S17.5</t>
  </si>
  <si>
    <t>H-1.5-B7:6-S9.7</t>
  </si>
  <si>
    <t>H-2.4</t>
  </si>
  <si>
    <t>Sedlatschek</t>
  </si>
  <si>
    <t>J15-3-S5.5</t>
  </si>
  <si>
    <t>J18-2.3-S11.11</t>
  </si>
  <si>
    <t>J18-3-S6.7</t>
  </si>
  <si>
    <t>J18-2.3-B0:2-S9.7</t>
  </si>
  <si>
    <t>J18-2.2-B16:11-S9.12</t>
  </si>
  <si>
    <t>H-4.5-S11.10</t>
  </si>
  <si>
    <t>H-4-S10.11</t>
  </si>
  <si>
    <t>H-4.7-B9:5-S8.8</t>
  </si>
  <si>
    <t>H-4.2-S12.10</t>
  </si>
  <si>
    <t>H-4.4-S16.23</t>
  </si>
  <si>
    <t>H-2.4-S7.4</t>
  </si>
  <si>
    <t>H-2.5-BR18:9-S17.20</t>
  </si>
  <si>
    <t>H-2.6-S9.11</t>
  </si>
  <si>
    <t>H-2.5-S5.5</t>
  </si>
  <si>
    <t>H-2.4-S14.14</t>
  </si>
  <si>
    <t>H-2.4-B17:15-S19.17</t>
  </si>
  <si>
    <t>H-1.5-B12:16-S17.12</t>
  </si>
  <si>
    <t>H-2.2-B9:21-S18.9</t>
  </si>
  <si>
    <t>H-2.1-B14:18-S18.14</t>
  </si>
  <si>
    <t>H-1.6-B15:9-S17.15</t>
  </si>
  <si>
    <t>H-2.2-B7:14-S23.7-z8</t>
  </si>
  <si>
    <t>H-1.5-B9:13-S17.9</t>
  </si>
  <si>
    <t>H-1.4-B15:16-S18.15</t>
  </si>
  <si>
    <t>H-1.5-B15:9-S18.15</t>
  </si>
  <si>
    <t>H-1.4-B17:10-S18.17</t>
  </si>
  <si>
    <t>H-1.4-B18:9-S21.18</t>
  </si>
  <si>
    <t>H-1.3-B25:18-S25.25</t>
  </si>
  <si>
    <t>H-1.2-B17:16-S22.17</t>
  </si>
  <si>
    <t>Michaela</t>
  </si>
  <si>
    <t>Seelig</t>
  </si>
  <si>
    <t>M15-1.5-S2</t>
  </si>
  <si>
    <t>K.</t>
  </si>
  <si>
    <t>Seifritz</t>
  </si>
  <si>
    <t>Martina</t>
  </si>
  <si>
    <t>Sekanina</t>
  </si>
  <si>
    <t>Siller</t>
  </si>
  <si>
    <t>H-4.15-S3.5</t>
  </si>
  <si>
    <t>H-4.3</t>
  </si>
  <si>
    <t>H-3.18</t>
  </si>
  <si>
    <t>Slovik</t>
  </si>
  <si>
    <t>J18-2.4-B7:11-S13.7</t>
  </si>
  <si>
    <t>J18-2.5-B3:4-S7.3</t>
  </si>
  <si>
    <t>Rüdiger</t>
  </si>
  <si>
    <t>Spielkamp</t>
  </si>
  <si>
    <t>J15-1.3-S4.2</t>
  </si>
  <si>
    <t>J15-1-S5.2</t>
  </si>
  <si>
    <t>J15-1.1-S9.19</t>
  </si>
  <si>
    <t>J18-1.4-S6.9</t>
  </si>
  <si>
    <t>J18-1.2-S2.3</t>
  </si>
  <si>
    <t>J18-1-S3.6</t>
  </si>
  <si>
    <t>J18-1.1-S1.1</t>
  </si>
  <si>
    <t>H-1.4-S6.4</t>
  </si>
  <si>
    <t>H-1.4-B13:14-S7.6</t>
  </si>
  <si>
    <t>H-1.4-B17:8-S15.17</t>
  </si>
  <si>
    <t>Staub</t>
  </si>
  <si>
    <t>H-2.10-B1:3</t>
  </si>
  <si>
    <t>H-2.10-S1.0</t>
  </si>
  <si>
    <t>H-2.9-S1.0</t>
  </si>
  <si>
    <t>H-3.6-S3.1</t>
  </si>
  <si>
    <t>H-4.6-S2.2</t>
  </si>
  <si>
    <t>H-3.4</t>
  </si>
  <si>
    <t>H-3.10-B10:4-S1.1</t>
  </si>
  <si>
    <t>H-4.6-BV1:2-S2.1</t>
  </si>
  <si>
    <t>Staubinger</t>
  </si>
  <si>
    <t>J15-3-S5.6</t>
  </si>
  <si>
    <t>J18-2.2-S11.11</t>
  </si>
  <si>
    <t>J18-2-S4.3</t>
  </si>
  <si>
    <t>Stegmaier</t>
  </si>
  <si>
    <t>H-1.2-S15.14</t>
  </si>
  <si>
    <t>H-1.2-S13.16</t>
  </si>
  <si>
    <t>H-1.1-S14.18</t>
  </si>
  <si>
    <t>H-1.1-S6.9</t>
  </si>
  <si>
    <t>H-1.1-S15.19</t>
  </si>
  <si>
    <t>H-1.3-S8.9</t>
  </si>
  <si>
    <t>H-2.1-S11.14</t>
  </si>
  <si>
    <t>H-2.1-B12:17-S4.3</t>
  </si>
  <si>
    <t>H-1.6-S7.12</t>
  </si>
  <si>
    <t>H-3.2-B6:5-S15.17</t>
  </si>
  <si>
    <t>H-3.1-B7:6-S13.22</t>
  </si>
  <si>
    <t>H-3.2-S13.17</t>
  </si>
  <si>
    <t>H-4.2-B18:1-S12.13</t>
  </si>
  <si>
    <t>H-3-S9.12</t>
  </si>
  <si>
    <t>H-4.7-BR4:4-S2.2</t>
  </si>
  <si>
    <t>H-4.10-B4:0-S3.4</t>
  </si>
  <si>
    <t>H-5.3-S7.10</t>
  </si>
  <si>
    <t>H-5-S9.13</t>
  </si>
  <si>
    <t>H-4.12-B2:0-S1.2</t>
  </si>
  <si>
    <t>Harry</t>
  </si>
  <si>
    <t>J18-1.1-S6.9</t>
  </si>
  <si>
    <t>H-2.11-B6:2-S-2.3</t>
  </si>
  <si>
    <t>H-1.3-S12.8</t>
  </si>
  <si>
    <t>H-2.2-S11.14</t>
  </si>
  <si>
    <t>H-2.5-S3.6</t>
  </si>
  <si>
    <t>Steingass</t>
  </si>
  <si>
    <t>J15-1-S11.12</t>
  </si>
  <si>
    <t>J15-1.4-S7.8</t>
  </si>
  <si>
    <t>J18-2-S8.8</t>
  </si>
  <si>
    <t>J18-2.2-B2:2-S9.12</t>
  </si>
  <si>
    <t>J18-1.4-B9:11-S9.7</t>
  </si>
  <si>
    <t>H-3.7-S11.11</t>
  </si>
  <si>
    <t>H-4.2-B0:2</t>
  </si>
  <si>
    <t>Hans-Peter</t>
  </si>
  <si>
    <t>Stieff</t>
  </si>
  <si>
    <t>J18-1.4-S4.3</t>
  </si>
  <si>
    <t>J18-1.3-S3.3</t>
  </si>
  <si>
    <t>H-3.25</t>
  </si>
  <si>
    <t>Strassner</t>
  </si>
  <si>
    <t>J18-2.9-S1.2</t>
  </si>
  <si>
    <t>Rolf</t>
  </si>
  <si>
    <t>Straub</t>
  </si>
  <si>
    <t>J15-2.3</t>
  </si>
  <si>
    <t>Mischa</t>
  </si>
  <si>
    <t>Stritzki</t>
  </si>
  <si>
    <t>J15-1.1-S13.19</t>
  </si>
  <si>
    <t>J18-1.2-S4.4</t>
  </si>
  <si>
    <t>J18-1.2-S8.8</t>
  </si>
  <si>
    <t>J18-1.3-B14:18-S21.14</t>
  </si>
  <si>
    <t>J18-1.1-B27:8-S23.27</t>
  </si>
  <si>
    <t>H-2.5-B4:9-S12.4</t>
  </si>
  <si>
    <t>H-3.4-B5:6-S6.5</t>
  </si>
  <si>
    <t>H-4.5-B17:8-S14.17</t>
  </si>
  <si>
    <t>H-3.5</t>
  </si>
  <si>
    <t>Yan</t>
  </si>
  <si>
    <t>Sun</t>
  </si>
  <si>
    <t>H-2.6-B4:4-S6.4</t>
  </si>
  <si>
    <t>H-2.9-B1:2-S2.1</t>
  </si>
  <si>
    <t>Täubel</t>
  </si>
  <si>
    <t>M15-1-S5.4</t>
  </si>
  <si>
    <t>Tauscher</t>
  </si>
  <si>
    <t>J18-3.5-B2:15-S14.2</t>
  </si>
  <si>
    <t>Taut</t>
  </si>
  <si>
    <t>J18-2.5-S3.3</t>
  </si>
  <si>
    <t>J18-2.3-S3.1</t>
  </si>
  <si>
    <t>Philip</t>
  </si>
  <si>
    <t>Ter Haak</t>
  </si>
  <si>
    <t>J15-1-S1.1</t>
  </si>
  <si>
    <t>Thierer</t>
  </si>
  <si>
    <t>J18-1.6-S3.2</t>
  </si>
  <si>
    <t>D-1-S3.4</t>
  </si>
  <si>
    <t>D-1-B9:3-S8.14</t>
  </si>
  <si>
    <t>Marcel</t>
  </si>
  <si>
    <t>Tischer</t>
  </si>
  <si>
    <t>H-2.4-B4:10-S10.4</t>
  </si>
  <si>
    <t>H-2.2-B8:15-S14.8</t>
  </si>
  <si>
    <t>Svenja</t>
  </si>
  <si>
    <t>Tobler</t>
  </si>
  <si>
    <t>J15-1.5-S1.0</t>
  </si>
  <si>
    <t>Töws</t>
  </si>
  <si>
    <t>J15-2.3-S7.8</t>
  </si>
  <si>
    <t>J15-2.3-S7.6</t>
  </si>
  <si>
    <t>Trassl</t>
  </si>
  <si>
    <t>J18-1.1-B21:14-S21.21</t>
  </si>
  <si>
    <t>H-1.4-B7:19-S17.7</t>
  </si>
  <si>
    <t>Nazmi</t>
  </si>
  <si>
    <t>Ückardes</t>
  </si>
  <si>
    <t>Marc</t>
  </si>
  <si>
    <t>Vandrey</t>
  </si>
  <si>
    <t>J15-1.2-S2.2</t>
  </si>
  <si>
    <t>Dalibor</t>
  </si>
  <si>
    <t>Vuksic</t>
  </si>
  <si>
    <t>H-2.4-B12:21-S22.12</t>
  </si>
  <si>
    <t>H-2.6-B18:8-S19.18</t>
  </si>
  <si>
    <t>Waldmann</t>
  </si>
  <si>
    <t>J15-2-S3.1</t>
  </si>
  <si>
    <t>Paul</t>
  </si>
  <si>
    <t>Wallner</t>
  </si>
  <si>
    <t>H-2.14</t>
  </si>
  <si>
    <t>H-4.18</t>
  </si>
  <si>
    <t>Karl-Heinz</t>
  </si>
  <si>
    <t>H-3.19-S1.0</t>
  </si>
  <si>
    <t>H-3.7-S3.2</t>
  </si>
  <si>
    <t>H-4.5-S6.7</t>
  </si>
  <si>
    <t>H-4.2-BR0:1-S</t>
  </si>
  <si>
    <t>H-3.16-S1.1</t>
  </si>
  <si>
    <t>H-4.13-S3.2</t>
  </si>
  <si>
    <t>Weber</t>
  </si>
  <si>
    <t>Wehrenfennig</t>
  </si>
  <si>
    <t>J15-1.4-BR1:6-S4.1</t>
  </si>
  <si>
    <t>J18-2.4-S5.2</t>
  </si>
  <si>
    <t>J18-1.5-S3.0</t>
  </si>
  <si>
    <t>Weidenbacher</t>
  </si>
  <si>
    <t>H-1.10-S1.2</t>
  </si>
  <si>
    <t>H-2.2-B6:18-S4.5</t>
  </si>
  <si>
    <t>H-2.4-S14.16</t>
  </si>
  <si>
    <t>H-1.5-S7.7</t>
  </si>
  <si>
    <t>H-2.4-S6.7</t>
  </si>
  <si>
    <t>H-3.2-S11.11</t>
  </si>
  <si>
    <t>H-2.4-B4:17-S2.1</t>
  </si>
  <si>
    <t>H-2.3-S10.8</t>
  </si>
  <si>
    <t>H-2.5-B0:2-S11.9</t>
  </si>
  <si>
    <t>H-2.3-B7:17-S9.6</t>
  </si>
  <si>
    <t>H-2.6-BR9:4-S11.18</t>
  </si>
  <si>
    <t>H-3.1-B10:21-S10.9</t>
  </si>
  <si>
    <t>H-3-S6.8</t>
  </si>
  <si>
    <t>H-4.1-BR8:5-S9.11</t>
  </si>
  <si>
    <t>H-5.7-S6.6</t>
  </si>
  <si>
    <t>H-5-S5.7</t>
  </si>
  <si>
    <t>H-4.11-B7:4-S7.7</t>
  </si>
  <si>
    <t>H-4.3-S2.1</t>
  </si>
  <si>
    <t>Ulrich</t>
  </si>
  <si>
    <t>J15-2-S4.4</t>
  </si>
  <si>
    <t>J15-1-S6.8</t>
  </si>
  <si>
    <t>J15-1.1-S14.24</t>
  </si>
  <si>
    <t>J15-1.1-S7.7</t>
  </si>
  <si>
    <t>J18-1.3-S11.10</t>
  </si>
  <si>
    <t>J18-2.1-B2:2-S6.5</t>
  </si>
  <si>
    <t>J18-2.1-B5:6-S4.6</t>
  </si>
  <si>
    <t>J15-2.4-BR2:6-S4.3</t>
  </si>
  <si>
    <t>J15-1.4-BR3:3-S7.8</t>
  </si>
  <si>
    <t>J15-1-S10.12</t>
  </si>
  <si>
    <t>J18-1.2-S7.6</t>
  </si>
  <si>
    <t>J18-1.3-S14.12</t>
  </si>
  <si>
    <t>H-4-S6.5</t>
  </si>
  <si>
    <t>Weireter</t>
  </si>
  <si>
    <t>H-3.1-B15:16-S6.9</t>
  </si>
  <si>
    <t>H-3.6-B18:6-S18.24</t>
  </si>
  <si>
    <t>H-3.6-S11.12</t>
  </si>
  <si>
    <t>H-3-S5.5</t>
  </si>
  <si>
    <t>H-3.2-BR13:2-S11.10</t>
  </si>
  <si>
    <t>H-3.6-S12.13</t>
  </si>
  <si>
    <t>H-2.6-S8.2</t>
  </si>
  <si>
    <t>H-2-S10.11</t>
  </si>
  <si>
    <t>H-2.1-S13.13</t>
  </si>
  <si>
    <t>H-1.5-BR7:2-S15.14</t>
  </si>
  <si>
    <t>H-1.5-BV1:11-S8.6</t>
  </si>
  <si>
    <t>H-1.3-S9.8</t>
  </si>
  <si>
    <t>H-2.2-S12.16</t>
  </si>
  <si>
    <t>H-2.2-B11:25-S20.11</t>
  </si>
  <si>
    <t>H-2.5-B1:2-S3.1</t>
  </si>
  <si>
    <t>H-3.1-B1:1-S2.1</t>
  </si>
  <si>
    <t>H-4.10-B2:2-S3.2</t>
  </si>
  <si>
    <t>H-4.4-B2:0-S1.1</t>
  </si>
  <si>
    <t>H-4.4</t>
  </si>
  <si>
    <t>Beate</t>
  </si>
  <si>
    <t>Weireter (Niederführ)</t>
  </si>
  <si>
    <t>D-1.1-BR6:8-S8.7</t>
  </si>
  <si>
    <t>D-1.1-BR3:9-S</t>
  </si>
  <si>
    <t>D-1.1-B3:13-S</t>
  </si>
  <si>
    <t>D-1.2-S13.22</t>
  </si>
  <si>
    <t>D-1-S5.5</t>
  </si>
  <si>
    <t>D-1.5-S1.2</t>
  </si>
  <si>
    <t>Weng</t>
  </si>
  <si>
    <t>J15-1.5-S2.1</t>
  </si>
  <si>
    <t>Brigitte</t>
  </si>
  <si>
    <t>Willaschek</t>
  </si>
  <si>
    <t>D-1.1-S6.7</t>
  </si>
  <si>
    <t>D-1.4-S7.11</t>
  </si>
  <si>
    <t>D-1-S5.3</t>
  </si>
  <si>
    <t>Wittlinger</t>
  </si>
  <si>
    <t>J18-2.1-S3.2</t>
  </si>
  <si>
    <t>Witzenleiter</t>
  </si>
  <si>
    <t>J15-2.1-S12.13</t>
  </si>
  <si>
    <t>J18-1.4-S3.3</t>
  </si>
  <si>
    <t>J18-1.4-S8.8</t>
  </si>
  <si>
    <t>J18-1.4-B7:12-S14.7</t>
  </si>
  <si>
    <t>J18-3.1</t>
  </si>
  <si>
    <t>Wollinger</t>
  </si>
  <si>
    <t>H-2.2-S12.11</t>
  </si>
  <si>
    <t>H-1</t>
  </si>
  <si>
    <t>H-2.3-B15:20-S10.13</t>
  </si>
  <si>
    <t>H-2.2-S10.3</t>
  </si>
  <si>
    <t>Wörner</t>
  </si>
  <si>
    <t>H-1.1-BR9:8-S15.16</t>
  </si>
  <si>
    <t>H-1.1-S13.14</t>
  </si>
  <si>
    <t>H-1.3-BV10:6-S16.23</t>
  </si>
  <si>
    <t>H-1.2-BR8:8-S15.19</t>
  </si>
  <si>
    <t>H-1.1-S13.13</t>
  </si>
  <si>
    <t>H-1.1-S20.30</t>
  </si>
  <si>
    <t>H-1.1-S13.18</t>
  </si>
  <si>
    <t>H-1.1-BV12:6-S16.22</t>
  </si>
  <si>
    <t>Adrian</t>
  </si>
  <si>
    <t>J15-3.10-S1.1</t>
  </si>
  <si>
    <t>J15-2.3-B18:2-S19.18</t>
  </si>
  <si>
    <t>J18-2.4-B14:10-S15.14</t>
  </si>
  <si>
    <t>J18-1.2-B9:13-S15.9</t>
  </si>
  <si>
    <t>J18-1.4-B20:11-S25.20</t>
  </si>
  <si>
    <t>J18-1.4-B16:17-S22.16</t>
  </si>
  <si>
    <t>H-3.7-B7:5-S22.7-z14</t>
  </si>
  <si>
    <t>H-3.1-B6:0-S5.6</t>
  </si>
  <si>
    <t>H-3.2-B20:14-S18.20</t>
  </si>
  <si>
    <t>H-3.2-B24:7-S19.24</t>
  </si>
  <si>
    <t>H-2.4-B10:20-S17.10</t>
  </si>
  <si>
    <t>H-2.4-B24:11-S22.24</t>
  </si>
  <si>
    <t>H-2.3-B20:17-S21.20</t>
  </si>
  <si>
    <t>Wotsch</t>
  </si>
  <si>
    <t>M18-1.5-B7:13-S6.6</t>
  </si>
  <si>
    <t>M18-1.3-S14.15</t>
  </si>
  <si>
    <t>D-1.4-B25:9-S12.25</t>
  </si>
  <si>
    <t>D-1.2-S8.6</t>
  </si>
  <si>
    <t>D-1.2-S11.16</t>
  </si>
  <si>
    <t>D-1.1-S7.15</t>
  </si>
  <si>
    <t>Wunsch</t>
  </si>
  <si>
    <t>M15-1-S2.1</t>
  </si>
  <si>
    <t>Heinz</t>
  </si>
  <si>
    <t>Würpel</t>
  </si>
  <si>
    <t>Helmut</t>
  </si>
  <si>
    <t>Zaiser</t>
  </si>
  <si>
    <t>Ziegler</t>
  </si>
  <si>
    <t>J15-2-S4.3</t>
  </si>
  <si>
    <t>J15-1.3-BR1:6-S2.2</t>
  </si>
  <si>
    <t>J15-1.5-BR6:3-S5.5</t>
  </si>
  <si>
    <t>J15-1-S13.19</t>
  </si>
  <si>
    <t>J18-1-S8.7</t>
  </si>
  <si>
    <t>J18-1.2.S7.2</t>
  </si>
  <si>
    <t>J18-1.4-S10.11</t>
  </si>
  <si>
    <t>H-4.7-S12.5</t>
  </si>
  <si>
    <t>H-4-S9.8</t>
  </si>
  <si>
    <t>H-3.8-BR5:5-S8.8</t>
  </si>
  <si>
    <t>H-3.6-S9.9</t>
  </si>
  <si>
    <t>H-3.5-S9.5</t>
  </si>
  <si>
    <t>H-3.6-S2.1</t>
  </si>
  <si>
    <t>H-4.12-B8:6-S11.8</t>
  </si>
  <si>
    <t>H-4.7-B3:16-S14.3</t>
  </si>
  <si>
    <t>H.4.5-B5:13-S14.5</t>
  </si>
  <si>
    <t>H-3.6-B2:7-S7.2</t>
  </si>
  <si>
    <t>J15-2.4-S1.0</t>
  </si>
  <si>
    <t>J15-2.2-S7.5</t>
  </si>
  <si>
    <t>J15-2.1-S7.6</t>
  </si>
  <si>
    <t>J15-1.1-B19:8-S17.19</t>
  </si>
  <si>
    <t>J18-2.1-B15:17-S21.15</t>
  </si>
  <si>
    <t>J18-1.4-B12:7-S16.12</t>
  </si>
  <si>
    <t>J18-1.3-B12:14-S18.12</t>
  </si>
  <si>
    <t>J18-1.3-1:3-S2.1</t>
  </si>
  <si>
    <t>J18-1.1-B10:12-S11.10</t>
  </si>
  <si>
    <t>J18-1.1-B19:5-S18.19</t>
  </si>
  <si>
    <t>H-3.4-B22:13-S21.22</t>
  </si>
  <si>
    <t>H-3.7-B19:8-S17.19</t>
  </si>
  <si>
    <t>H-3.4-B17:10-S16.17</t>
  </si>
  <si>
    <t>H-3.3-B0:1-S2.0</t>
  </si>
  <si>
    <t>Dietmar</t>
  </si>
  <si>
    <t>Zimmermann</t>
  </si>
  <si>
    <t>J15-1.6-S2.1</t>
  </si>
  <si>
    <t>J18-2.2-S6.9</t>
  </si>
  <si>
    <t>J18-1-S2.4</t>
  </si>
  <si>
    <t>J15-1.8-B1:0-S1.1</t>
  </si>
  <si>
    <t>J18-3.6-B8:3-S9.8</t>
  </si>
  <si>
    <t>J18-1.3-B2:8-S7.2</t>
  </si>
  <si>
    <t>J18-2.1</t>
  </si>
  <si>
    <t>Csaba</t>
  </si>
  <si>
    <t>Zunji</t>
  </si>
  <si>
    <t>H-2.1-BR9:5-S4.5</t>
  </si>
  <si>
    <t>H-1.3-BR9:7-S16.16</t>
  </si>
  <si>
    <t>H-1.2-S13.12</t>
  </si>
  <si>
    <t>H-1.2-BV7:9-S12.10</t>
  </si>
  <si>
    <t>H-1.3-BR10:5-S13.15</t>
  </si>
  <si>
    <t>H-1.4-S12.14</t>
  </si>
  <si>
    <t>H-1.2-S19.17</t>
  </si>
  <si>
    <t>H-1.2-S13.13</t>
  </si>
  <si>
    <t>H-1.2-BV10:6-S13.14</t>
  </si>
  <si>
    <t>H-2.1-BR13:3-S8.11</t>
  </si>
  <si>
    <t>H-2.1-S6.9</t>
  </si>
  <si>
    <t>H-1.5-S8.13</t>
  </si>
  <si>
    <t>H-1.4-S14.16</t>
  </si>
  <si>
    <t>H-1.3-B15:19-S17.15</t>
  </si>
  <si>
    <t>H-1.6-B13:7-S14.13</t>
  </si>
  <si>
    <t>H-2.1-B16:15-S16.16</t>
  </si>
  <si>
    <t>H-1.5-B5:6-S7.5</t>
  </si>
  <si>
    <t>H-2.1-B3:2-S3.3</t>
  </si>
  <si>
    <t>H-2.1-B3:5-S6.5</t>
  </si>
  <si>
    <t>H-2.2</t>
  </si>
  <si>
    <t>H-2.6</t>
  </si>
  <si>
    <t>Agotha</t>
  </si>
  <si>
    <t>H-3.2-S11.16</t>
  </si>
  <si>
    <t>H-3.2-B18:12-S15.18</t>
  </si>
  <si>
    <t>H-2.6-B0:1-S1.0</t>
  </si>
  <si>
    <t>Anzahl</t>
  </si>
  <si>
    <t>Teilanzahl</t>
  </si>
  <si>
    <t>Summe</t>
  </si>
  <si>
    <t>Teilsumme</t>
  </si>
  <si>
    <t>Marlene</t>
  </si>
  <si>
    <t>Sill</t>
  </si>
  <si>
    <t>S-2.7</t>
  </si>
  <si>
    <t>S-1.12</t>
  </si>
  <si>
    <t>D-1.2-B5:13-S9.3</t>
  </si>
  <si>
    <t>D-1.1-B12:12-S11.12</t>
  </si>
  <si>
    <t>H-1.1-B5:5-S10.5 = Herren - Mannschaft.Position - Bilanz  - Einsätze.Siege (z = zurückgezogen)</t>
  </si>
  <si>
    <t>D-1.3-B2:10-S8.2</t>
  </si>
  <si>
    <t>D-1.4-B5:14-S11.5</t>
  </si>
  <si>
    <t>D-1.5-B5:9-S8.5</t>
  </si>
  <si>
    <t>D-1.6-B1:3-S2.1</t>
  </si>
  <si>
    <t>H-1.2-B4:6-S7.4</t>
  </si>
  <si>
    <t>H-1.6-B13:9-S16.13</t>
  </si>
  <si>
    <t>H-2.1-B14:15-S16.14</t>
  </si>
  <si>
    <t>H-2.2-B19:20-S23.19</t>
  </si>
  <si>
    <t>H-2.3-B25:13-S19.25</t>
  </si>
  <si>
    <t>H-2.6-B19:9-S18.19</t>
  </si>
  <si>
    <t>H-2.7-B3:14-S9.3</t>
  </si>
  <si>
    <t>H-1.1-B21:3-S18.21</t>
  </si>
  <si>
    <t>H-1.4-B11:13-S20.11</t>
  </si>
  <si>
    <t>H-1.3-B16:11-S22.16</t>
  </si>
  <si>
    <t>H-1.5-B22:6-S23.22</t>
  </si>
  <si>
    <t>H-2.4-B18:23-S24.18</t>
  </si>
  <si>
    <t>H-2.5-B14:17-S20.14</t>
  </si>
  <si>
    <t>H-2.8-B1:4-S3.4</t>
  </si>
  <si>
    <t>S-2.8</t>
  </si>
  <si>
    <t>H-2.9-B3:3-S5.3</t>
  </si>
  <si>
    <t>H-2.10-B2:2-S4.2</t>
  </si>
  <si>
    <t>H-2.11-B1:3-S4.1</t>
  </si>
  <si>
    <t>H-2.12-B1:2-S3.1</t>
  </si>
  <si>
    <t>H-2.13</t>
  </si>
  <si>
    <t>Stand Saison 2019/20</t>
  </si>
  <si>
    <t>2019/20</t>
  </si>
  <si>
    <t>D-1.1-B7:8-S6.7</t>
  </si>
  <si>
    <t>H-1.2</t>
  </si>
  <si>
    <t>H-1.2-B20:11-S17.20</t>
  </si>
  <si>
    <t>D-1.4-B7:8-S6.7</t>
  </si>
  <si>
    <t>D-1.6-B9:6-S6.9</t>
  </si>
  <si>
    <t>D-1.2-B11:6-S6.11</t>
  </si>
  <si>
    <t>H1.1-B2:2-S2.2</t>
  </si>
  <si>
    <t>D1.7-B2:0-S1.2</t>
  </si>
  <si>
    <t>D-1.3-B4:7-S4.4</t>
  </si>
  <si>
    <t>H-1.3-B6:22-S17.6</t>
  </si>
  <si>
    <t>H-1.4-B8:14-S13.8</t>
  </si>
  <si>
    <t>H-1.5-B8:16-S16.8</t>
  </si>
  <si>
    <t>H-1.6-B6:11-S13.6</t>
  </si>
  <si>
    <t>H-2.1-B20:19-S24.20</t>
  </si>
  <si>
    <t>H-2.1-B12:23-S19.12</t>
  </si>
  <si>
    <t>H-2.3-B20:9-S15.20</t>
  </si>
  <si>
    <t>H-2.4-B21:10-S20.21</t>
  </si>
  <si>
    <t>H-2.5-B23:5-S19.23</t>
  </si>
  <si>
    <t>H-2.6-B2:4-S4.2</t>
  </si>
  <si>
    <t>H-2.8-B0:5-S4.0</t>
  </si>
  <si>
    <t>H-2.9-B1:3-S3.1</t>
  </si>
  <si>
    <t>H-2.9-B0:3-S2.0</t>
  </si>
  <si>
    <t>H-2.14-B0:2-S1.0</t>
  </si>
  <si>
    <t>S-1.11</t>
  </si>
  <si>
    <t>S-1.12-B0:1-S1.0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</si>
</sst>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0514E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49" fontId="0" fillId="0" borderId="0" xfId="0" applyNumberFormat="1"/>
    <xf numFmtId="49" fontId="0" fillId="0" borderId="0" xfId="0" applyNumberFormat="1" applyFill="1"/>
    <xf numFmtId="49" fontId="0" fillId="0" borderId="0" xfId="0" quotePrefix="1" applyNumberFormat="1" applyFill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ont="1"/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 wrapText="1"/>
    </xf>
  </cellXfs>
  <cellStyles count="1">
    <cellStyle name="Standard" xfId="0" builtinId="0"/>
  </cellStyles>
  <dxfs count="1">
    <dxf>
      <font>
        <color theme="0" tint="-0.14996795556505021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EA5C3-3757-456D-8503-58ECA9EAB250}">
  <dimension ref="A1:BC319"/>
  <sheetViews>
    <sheetView tabSelected="1" zoomScaleNormal="100" workbookViewId="0">
      <pane xSplit="2" ySplit="13" topLeftCell="C14" activePane="bottomRight" state="frozen"/>
      <selection pane="topRight" activeCell="C1" sqref="C1"/>
      <selection pane="bottomLeft" activeCell="A13" sqref="A13"/>
      <selection pane="bottomRight" activeCell="AZ320" sqref="AZ320"/>
    </sheetView>
  </sheetViews>
  <sheetFormatPr baseColWidth="10" defaultRowHeight="15" x14ac:dyDescent="0.25"/>
  <cols>
    <col min="1" max="1" width="13.7109375" bestFit="1" customWidth="1"/>
    <col min="2" max="2" width="21.5703125" customWidth="1"/>
    <col min="3" max="3" width="11.140625" style="4" customWidth="1"/>
    <col min="4" max="4" width="13.5703125" style="4" customWidth="1"/>
    <col min="5" max="10" width="11.140625" style="4" customWidth="1"/>
    <col min="11" max="11" width="10.5703125" style="4" customWidth="1"/>
    <col min="12" max="12" width="12.7109375" customWidth="1"/>
    <col min="13" max="53" width="12.7109375" style="3" customWidth="1"/>
  </cols>
  <sheetData>
    <row r="1" spans="1:55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55" x14ac:dyDescent="0.25">
      <c r="B2" s="22" t="s">
        <v>2147</v>
      </c>
      <c r="C2" s="2"/>
      <c r="D2" s="2"/>
      <c r="E2" s="2"/>
      <c r="F2" s="2"/>
      <c r="G2" s="2"/>
      <c r="H2" s="2"/>
      <c r="I2" s="2"/>
      <c r="J2" s="2"/>
      <c r="K2" s="2"/>
    </row>
    <row r="4" spans="1:55" x14ac:dyDescent="0.25">
      <c r="A4" t="s">
        <v>1</v>
      </c>
      <c r="B4" t="s">
        <v>2</v>
      </c>
    </row>
    <row r="5" spans="1:55" x14ac:dyDescent="0.25">
      <c r="B5" t="s">
        <v>3</v>
      </c>
    </row>
    <row r="6" spans="1:55" x14ac:dyDescent="0.25">
      <c r="B6" t="s">
        <v>4</v>
      </c>
    </row>
    <row r="8" spans="1:55" x14ac:dyDescent="0.25">
      <c r="A8" t="s">
        <v>5</v>
      </c>
      <c r="B8" t="s">
        <v>6</v>
      </c>
    </row>
    <row r="9" spans="1:55" x14ac:dyDescent="0.25">
      <c r="B9" t="s">
        <v>2122</v>
      </c>
    </row>
    <row r="10" spans="1:55" x14ac:dyDescent="0.25">
      <c r="K10" s="5" t="s">
        <v>7</v>
      </c>
    </row>
    <row r="11" spans="1:55" x14ac:dyDescent="0.25">
      <c r="E11" s="6"/>
      <c r="F11" s="6"/>
      <c r="G11" s="6"/>
      <c r="H11" s="6"/>
      <c r="I11" s="6"/>
      <c r="J11" s="6"/>
      <c r="K11" s="7" t="s">
        <v>8</v>
      </c>
    </row>
    <row r="12" spans="1:55" s="8" customFormat="1" x14ac:dyDescent="0.25">
      <c r="A12" s="26" t="s">
        <v>9</v>
      </c>
      <c r="B12" s="26" t="s">
        <v>10</v>
      </c>
      <c r="C12" s="27" t="s">
        <v>11</v>
      </c>
      <c r="D12" s="27" t="s">
        <v>12</v>
      </c>
      <c r="E12" s="23" t="s">
        <v>13</v>
      </c>
      <c r="F12" s="23" t="s">
        <v>14</v>
      </c>
      <c r="G12" s="23" t="s">
        <v>15</v>
      </c>
      <c r="H12" s="24" t="s">
        <v>16</v>
      </c>
      <c r="I12" s="24" t="s">
        <v>17</v>
      </c>
      <c r="J12" s="24" t="s">
        <v>18</v>
      </c>
      <c r="K12" s="25" t="str">
        <f>CONCATENATE("gemeldet ",K11)</f>
        <v>gemeldet H</v>
      </c>
      <c r="L12" s="8" t="s">
        <v>19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5" s="8" customFormat="1" x14ac:dyDescent="0.25">
      <c r="A13" s="26"/>
      <c r="B13" s="26"/>
      <c r="C13" s="27"/>
      <c r="D13" s="27"/>
      <c r="E13" s="23"/>
      <c r="F13" s="23"/>
      <c r="G13" s="23"/>
      <c r="H13" s="24"/>
      <c r="I13" s="24"/>
      <c r="J13" s="24"/>
      <c r="K13" s="25"/>
      <c r="L13" s="10" t="s">
        <v>20</v>
      </c>
      <c r="M13" s="10" t="s">
        <v>21</v>
      </c>
      <c r="N13" s="10" t="s">
        <v>22</v>
      </c>
      <c r="O13" s="10" t="s">
        <v>23</v>
      </c>
      <c r="P13" s="10" t="s">
        <v>24</v>
      </c>
      <c r="Q13" s="10" t="s">
        <v>25</v>
      </c>
      <c r="R13" s="10" t="s">
        <v>26</v>
      </c>
      <c r="S13" s="10" t="s">
        <v>27</v>
      </c>
      <c r="T13" s="10" t="s">
        <v>28</v>
      </c>
      <c r="U13" s="10" t="s">
        <v>29</v>
      </c>
      <c r="V13" s="10" t="s">
        <v>30</v>
      </c>
      <c r="W13" s="10" t="s">
        <v>31</v>
      </c>
      <c r="X13" s="10" t="s">
        <v>32</v>
      </c>
      <c r="Y13" s="10" t="s">
        <v>33</v>
      </c>
      <c r="Z13" s="10" t="s">
        <v>34</v>
      </c>
      <c r="AA13" s="10" t="s">
        <v>35</v>
      </c>
      <c r="AB13" s="10" t="s">
        <v>36</v>
      </c>
      <c r="AC13" s="10" t="s">
        <v>37</v>
      </c>
      <c r="AD13" s="10" t="s">
        <v>38</v>
      </c>
      <c r="AE13" s="10" t="s">
        <v>39</v>
      </c>
      <c r="AF13" s="10" t="s">
        <v>40</v>
      </c>
      <c r="AG13" s="10" t="s">
        <v>41</v>
      </c>
      <c r="AH13" s="10" t="s">
        <v>42</v>
      </c>
      <c r="AI13" s="10" t="s">
        <v>43</v>
      </c>
      <c r="AJ13" s="10" t="s">
        <v>44</v>
      </c>
      <c r="AK13" s="10" t="s">
        <v>45</v>
      </c>
      <c r="AL13" s="10" t="s">
        <v>46</v>
      </c>
      <c r="AM13" s="10" t="s">
        <v>47</v>
      </c>
      <c r="AN13" s="10" t="s">
        <v>48</v>
      </c>
      <c r="AO13" s="10" t="s">
        <v>49</v>
      </c>
      <c r="AP13" s="10" t="s">
        <v>50</v>
      </c>
      <c r="AQ13" s="10" t="s">
        <v>51</v>
      </c>
      <c r="AR13" s="10" t="s">
        <v>52</v>
      </c>
      <c r="AS13" s="10" t="s">
        <v>53</v>
      </c>
      <c r="AT13" s="10" t="s">
        <v>54</v>
      </c>
      <c r="AU13" s="10" t="s">
        <v>55</v>
      </c>
      <c r="AV13" s="10" t="s">
        <v>56</v>
      </c>
      <c r="AW13" s="10" t="s">
        <v>57</v>
      </c>
      <c r="AX13" s="10" t="s">
        <v>58</v>
      </c>
      <c r="AY13" s="10" t="s">
        <v>59</v>
      </c>
      <c r="AZ13" s="10" t="s">
        <v>60</v>
      </c>
      <c r="BA13" s="10" t="s">
        <v>2148</v>
      </c>
      <c r="BC13" s="8" t="s">
        <v>61</v>
      </c>
    </row>
    <row r="14" spans="1:55" x14ac:dyDescent="0.25">
      <c r="A14" t="s">
        <v>62</v>
      </c>
      <c r="B14" t="s">
        <v>63</v>
      </c>
      <c r="C14" s="4">
        <f t="shared" ref="C14:C77" si="0">COUNTA(L14:BA14)</f>
        <v>5</v>
      </c>
      <c r="D14" s="4">
        <f t="shared" ref="D14:D77" si="1">SUMIF(L14:BA14,"=*S*",$L$319:$BA$319)</f>
        <v>1</v>
      </c>
      <c r="E14" s="4">
        <f t="shared" ref="E14:E77" si="2">SUMIF(L14:BA14,"=H*",$L$319:$BA$319)</f>
        <v>5</v>
      </c>
      <c r="F14" s="4">
        <f t="shared" ref="F14:F77" si="3">SUMIF(L14:BA14,"=J*",$L$319:$BA$319)</f>
        <v>0</v>
      </c>
      <c r="G14" s="4">
        <f t="shared" ref="G14:G77" si="4">SUMIF(L14:BA14,"=H-1*",$L$319:$BA$319)</f>
        <v>0</v>
      </c>
      <c r="H14" s="4">
        <f t="shared" ref="H14:H77" si="5">SUMIF(L14:BA14,"=D*",$L$319:$BA$319)</f>
        <v>0</v>
      </c>
      <c r="I14" s="4">
        <f t="shared" ref="I14:I77" si="6">SUMIF(L14:BA14,"=M*",$L$319:$BA$319)</f>
        <v>0</v>
      </c>
      <c r="J14" s="4">
        <f t="shared" ref="J14:J77" si="7">SUMIF(L14:BA14,"=D-1*",$L$319:$BA$319)</f>
        <v>0</v>
      </c>
      <c r="K14" s="4">
        <f t="shared" ref="K14:K77" si="8">SUMIF(L14:BA14,CONCATENATE(K$11,"*"),$L$319:$BA$319)</f>
        <v>5</v>
      </c>
      <c r="L14" s="11"/>
      <c r="M14" s="12"/>
      <c r="N14" s="12" t="s">
        <v>64</v>
      </c>
      <c r="O14" s="12"/>
      <c r="P14" s="12" t="s">
        <v>65</v>
      </c>
      <c r="Q14" s="12" t="s">
        <v>66</v>
      </c>
      <c r="R14" s="12" t="s">
        <v>67</v>
      </c>
      <c r="S14" s="12" t="s">
        <v>68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C14">
        <v>1</v>
      </c>
    </row>
    <row r="15" spans="1:55" x14ac:dyDescent="0.25">
      <c r="B15" t="s">
        <v>63</v>
      </c>
      <c r="C15" s="4">
        <f t="shared" si="0"/>
        <v>1</v>
      </c>
      <c r="D15" s="4">
        <f t="shared" si="1"/>
        <v>1</v>
      </c>
      <c r="E15" s="4">
        <f t="shared" si="2"/>
        <v>0</v>
      </c>
      <c r="F15" s="4">
        <f t="shared" si="3"/>
        <v>0</v>
      </c>
      <c r="G15" s="4">
        <f t="shared" si="4"/>
        <v>0</v>
      </c>
      <c r="H15" s="4">
        <f t="shared" si="5"/>
        <v>0</v>
      </c>
      <c r="I15" s="4">
        <f t="shared" si="6"/>
        <v>1</v>
      </c>
      <c r="J15" s="4">
        <f t="shared" si="7"/>
        <v>0</v>
      </c>
      <c r="K15" s="4">
        <f t="shared" si="8"/>
        <v>0</v>
      </c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 t="s">
        <v>69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C15">
        <v>1</v>
      </c>
    </row>
    <row r="16" spans="1:55" x14ac:dyDescent="0.25">
      <c r="A16" t="s">
        <v>70</v>
      </c>
      <c r="B16" t="s">
        <v>71</v>
      </c>
      <c r="C16" s="4">
        <f t="shared" si="0"/>
        <v>1</v>
      </c>
      <c r="D16" s="4">
        <f t="shared" si="1"/>
        <v>0</v>
      </c>
      <c r="E16" s="4">
        <f t="shared" si="2"/>
        <v>0</v>
      </c>
      <c r="F16" s="4">
        <f t="shared" si="3"/>
        <v>1</v>
      </c>
      <c r="G16" s="4">
        <f t="shared" si="4"/>
        <v>0</v>
      </c>
      <c r="H16" s="4">
        <f t="shared" si="5"/>
        <v>0</v>
      </c>
      <c r="I16" s="4">
        <f t="shared" si="6"/>
        <v>0</v>
      </c>
      <c r="J16" s="4">
        <f t="shared" si="7"/>
        <v>0</v>
      </c>
      <c r="K16" s="4">
        <f t="shared" si="8"/>
        <v>0</v>
      </c>
      <c r="L16" s="11"/>
      <c r="M16" s="12"/>
      <c r="N16" s="12"/>
      <c r="O16" s="12"/>
      <c r="P16" s="12"/>
      <c r="Q16" s="12"/>
      <c r="R16" s="12"/>
      <c r="S16" s="12" t="s">
        <v>72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C16">
        <v>1</v>
      </c>
    </row>
    <row r="17" spans="1:55" x14ac:dyDescent="0.25">
      <c r="A17" t="s">
        <v>73</v>
      </c>
      <c r="B17" t="s">
        <v>74</v>
      </c>
      <c r="C17" s="4">
        <f t="shared" si="0"/>
        <v>2</v>
      </c>
      <c r="D17" s="4">
        <f t="shared" si="1"/>
        <v>2</v>
      </c>
      <c r="E17" s="4">
        <f t="shared" si="2"/>
        <v>1</v>
      </c>
      <c r="F17" s="4">
        <f t="shared" si="3"/>
        <v>1</v>
      </c>
      <c r="G17" s="4">
        <f t="shared" si="4"/>
        <v>0</v>
      </c>
      <c r="H17" s="4">
        <f t="shared" si="5"/>
        <v>0</v>
      </c>
      <c r="I17" s="4">
        <f t="shared" si="6"/>
        <v>0</v>
      </c>
      <c r="J17" s="4">
        <f t="shared" si="7"/>
        <v>0</v>
      </c>
      <c r="K17" s="4">
        <f t="shared" si="8"/>
        <v>1</v>
      </c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 t="s">
        <v>75</v>
      </c>
      <c r="X17" s="12" t="s">
        <v>76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C17">
        <v>1</v>
      </c>
    </row>
    <row r="18" spans="1:55" x14ac:dyDescent="0.25">
      <c r="A18" t="s">
        <v>77</v>
      </c>
      <c r="B18" t="s">
        <v>78</v>
      </c>
      <c r="C18" s="4">
        <f t="shared" si="0"/>
        <v>14</v>
      </c>
      <c r="D18" s="4">
        <f t="shared" si="1"/>
        <v>14</v>
      </c>
      <c r="E18" s="4">
        <f t="shared" si="2"/>
        <v>0</v>
      </c>
      <c r="F18" s="4">
        <f t="shared" si="3"/>
        <v>0</v>
      </c>
      <c r="G18" s="4">
        <f t="shared" si="4"/>
        <v>0</v>
      </c>
      <c r="H18" s="4">
        <f t="shared" si="5"/>
        <v>9</v>
      </c>
      <c r="I18" s="4">
        <f t="shared" si="6"/>
        <v>5</v>
      </c>
      <c r="J18" s="4">
        <f t="shared" si="7"/>
        <v>9</v>
      </c>
      <c r="K18" s="4">
        <f t="shared" si="8"/>
        <v>0</v>
      </c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 t="s">
        <v>79</v>
      </c>
      <c r="AO18" s="12" t="s">
        <v>80</v>
      </c>
      <c r="AP18" s="12" t="s">
        <v>81</v>
      </c>
      <c r="AQ18" s="12" t="s">
        <v>82</v>
      </c>
      <c r="AR18" s="12" t="s">
        <v>83</v>
      </c>
      <c r="AS18" s="12" t="s">
        <v>84</v>
      </c>
      <c r="AT18" s="12" t="s">
        <v>85</v>
      </c>
      <c r="AU18" s="12" t="s">
        <v>86</v>
      </c>
      <c r="AV18" s="12" t="s">
        <v>87</v>
      </c>
      <c r="AW18" s="12" t="s">
        <v>88</v>
      </c>
      <c r="AX18" s="12" t="s">
        <v>89</v>
      </c>
      <c r="AY18" s="12" t="s">
        <v>90</v>
      </c>
      <c r="AZ18" s="12" t="s">
        <v>2124</v>
      </c>
      <c r="BA18" s="12" t="s">
        <v>2152</v>
      </c>
      <c r="BC18">
        <v>1</v>
      </c>
    </row>
    <row r="19" spans="1:55" x14ac:dyDescent="0.25">
      <c r="A19" t="s">
        <v>91</v>
      </c>
      <c r="B19" t="s">
        <v>92</v>
      </c>
      <c r="C19" s="4">
        <f t="shared" si="0"/>
        <v>10</v>
      </c>
      <c r="D19" s="4">
        <f t="shared" si="1"/>
        <v>8</v>
      </c>
      <c r="E19" s="4">
        <f t="shared" si="2"/>
        <v>5</v>
      </c>
      <c r="F19" s="4">
        <f t="shared" si="3"/>
        <v>5</v>
      </c>
      <c r="G19" s="4">
        <f t="shared" si="4"/>
        <v>0</v>
      </c>
      <c r="H19" s="4">
        <f t="shared" si="5"/>
        <v>0</v>
      </c>
      <c r="I19" s="4">
        <f t="shared" si="6"/>
        <v>0</v>
      </c>
      <c r="J19" s="4">
        <f t="shared" si="7"/>
        <v>0</v>
      </c>
      <c r="K19" s="4">
        <f t="shared" si="8"/>
        <v>5</v>
      </c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 t="s">
        <v>93</v>
      </c>
      <c r="AP19" s="12" t="s">
        <v>94</v>
      </c>
      <c r="AQ19" s="12" t="s">
        <v>95</v>
      </c>
      <c r="AR19" s="12" t="s">
        <v>96</v>
      </c>
      <c r="AS19" s="12" t="s">
        <v>97</v>
      </c>
      <c r="AT19" s="12" t="s">
        <v>98</v>
      </c>
      <c r="AU19" s="12" t="s">
        <v>99</v>
      </c>
      <c r="AV19" s="12" t="s">
        <v>100</v>
      </c>
      <c r="AW19" s="12" t="s">
        <v>101</v>
      </c>
      <c r="AX19" s="12" t="s">
        <v>102</v>
      </c>
      <c r="AY19" s="12"/>
      <c r="AZ19" s="12"/>
      <c r="BA19" s="12"/>
      <c r="BC19">
        <v>1</v>
      </c>
    </row>
    <row r="20" spans="1:55" x14ac:dyDescent="0.25">
      <c r="A20" t="s">
        <v>103</v>
      </c>
      <c r="B20" t="s">
        <v>104</v>
      </c>
      <c r="C20" s="4">
        <f t="shared" si="0"/>
        <v>4</v>
      </c>
      <c r="D20" s="4">
        <f t="shared" si="1"/>
        <v>3</v>
      </c>
      <c r="E20" s="4">
        <f t="shared" si="2"/>
        <v>1</v>
      </c>
      <c r="F20" s="4">
        <f t="shared" si="3"/>
        <v>3</v>
      </c>
      <c r="G20" s="4">
        <f t="shared" si="4"/>
        <v>0</v>
      </c>
      <c r="H20" s="4">
        <f t="shared" si="5"/>
        <v>0</v>
      </c>
      <c r="I20" s="4">
        <f t="shared" si="6"/>
        <v>0</v>
      </c>
      <c r="J20" s="4">
        <f t="shared" si="7"/>
        <v>0</v>
      </c>
      <c r="K20" s="4">
        <f t="shared" si="8"/>
        <v>1</v>
      </c>
      <c r="L20" s="11"/>
      <c r="M20" s="12"/>
      <c r="N20" s="12"/>
      <c r="O20" s="12" t="s">
        <v>105</v>
      </c>
      <c r="P20" s="12" t="s">
        <v>106</v>
      </c>
      <c r="Q20" s="12"/>
      <c r="R20" s="12" t="s">
        <v>107</v>
      </c>
      <c r="S20" s="12" t="s">
        <v>108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C20">
        <v>1</v>
      </c>
    </row>
    <row r="21" spans="1:55" x14ac:dyDescent="0.25">
      <c r="A21" t="s">
        <v>109</v>
      </c>
      <c r="B21" t="s">
        <v>104</v>
      </c>
      <c r="C21" s="4">
        <f t="shared" si="0"/>
        <v>1</v>
      </c>
      <c r="D21" s="4">
        <f t="shared" si="1"/>
        <v>0</v>
      </c>
      <c r="E21" s="4">
        <f t="shared" si="2"/>
        <v>0</v>
      </c>
      <c r="F21" s="4">
        <f t="shared" si="3"/>
        <v>1</v>
      </c>
      <c r="G21" s="4">
        <f t="shared" si="4"/>
        <v>0</v>
      </c>
      <c r="H21" s="4">
        <f t="shared" si="5"/>
        <v>0</v>
      </c>
      <c r="I21" s="4">
        <f t="shared" si="6"/>
        <v>0</v>
      </c>
      <c r="J21" s="4">
        <f t="shared" si="7"/>
        <v>0</v>
      </c>
      <c r="K21" s="4">
        <f t="shared" si="8"/>
        <v>0</v>
      </c>
      <c r="L21" s="11"/>
      <c r="M21" s="12"/>
      <c r="N21" s="12"/>
      <c r="O21" s="12"/>
      <c r="P21" s="12"/>
      <c r="Q21" s="12"/>
      <c r="R21" s="12"/>
      <c r="S21" s="12" t="s">
        <v>110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C21">
        <v>1</v>
      </c>
    </row>
    <row r="22" spans="1:55" x14ac:dyDescent="0.25">
      <c r="B22" t="s">
        <v>111</v>
      </c>
      <c r="C22" s="4">
        <f t="shared" si="0"/>
        <v>1</v>
      </c>
      <c r="D22" s="4">
        <f t="shared" si="1"/>
        <v>1</v>
      </c>
      <c r="E22" s="4">
        <f t="shared" si="2"/>
        <v>0</v>
      </c>
      <c r="F22" s="4">
        <f t="shared" si="3"/>
        <v>1</v>
      </c>
      <c r="G22" s="4">
        <f t="shared" si="4"/>
        <v>0</v>
      </c>
      <c r="H22" s="4">
        <f t="shared" si="5"/>
        <v>0</v>
      </c>
      <c r="I22" s="4">
        <f t="shared" si="6"/>
        <v>0</v>
      </c>
      <c r="J22" s="4">
        <f t="shared" si="7"/>
        <v>0</v>
      </c>
      <c r="K22" s="4">
        <f t="shared" si="8"/>
        <v>0</v>
      </c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 t="s">
        <v>112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C22">
        <v>1</v>
      </c>
    </row>
    <row r="23" spans="1:55" x14ac:dyDescent="0.25">
      <c r="A23" t="s">
        <v>113</v>
      </c>
      <c r="B23" t="s">
        <v>114</v>
      </c>
      <c r="C23" s="4">
        <f t="shared" si="0"/>
        <v>1</v>
      </c>
      <c r="D23" s="4">
        <f t="shared" si="1"/>
        <v>0</v>
      </c>
      <c r="E23" s="4">
        <f t="shared" si="2"/>
        <v>0</v>
      </c>
      <c r="F23" s="4">
        <f t="shared" si="3"/>
        <v>1</v>
      </c>
      <c r="G23" s="4">
        <f t="shared" si="4"/>
        <v>0</v>
      </c>
      <c r="H23" s="4">
        <f t="shared" si="5"/>
        <v>0</v>
      </c>
      <c r="I23" s="4">
        <f t="shared" si="6"/>
        <v>0</v>
      </c>
      <c r="J23" s="4">
        <f t="shared" si="7"/>
        <v>0</v>
      </c>
      <c r="K23" s="4">
        <f t="shared" si="8"/>
        <v>0</v>
      </c>
      <c r="L23" s="1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 t="s">
        <v>115</v>
      </c>
      <c r="AS23" s="12"/>
      <c r="AT23" s="12"/>
      <c r="AU23" s="12"/>
      <c r="AV23" s="12"/>
      <c r="AW23" s="12"/>
      <c r="AX23" s="12"/>
      <c r="AY23" s="12"/>
      <c r="AZ23" s="12"/>
      <c r="BA23" s="12"/>
      <c r="BC23">
        <v>1</v>
      </c>
    </row>
    <row r="24" spans="1:55" x14ac:dyDescent="0.25">
      <c r="A24" t="s">
        <v>116</v>
      </c>
      <c r="B24" t="s">
        <v>117</v>
      </c>
      <c r="C24" s="4">
        <f t="shared" si="0"/>
        <v>18</v>
      </c>
      <c r="D24" s="4">
        <f t="shared" si="1"/>
        <v>16</v>
      </c>
      <c r="E24" s="4">
        <f t="shared" si="2"/>
        <v>12</v>
      </c>
      <c r="F24" s="4">
        <f t="shared" si="3"/>
        <v>6</v>
      </c>
      <c r="G24" s="4">
        <f t="shared" si="4"/>
        <v>0</v>
      </c>
      <c r="H24" s="4">
        <f t="shared" si="5"/>
        <v>0</v>
      </c>
      <c r="I24" s="4">
        <f t="shared" si="6"/>
        <v>0</v>
      </c>
      <c r="J24" s="4">
        <f t="shared" si="7"/>
        <v>0</v>
      </c>
      <c r="K24" s="4">
        <f t="shared" si="8"/>
        <v>12</v>
      </c>
      <c r="L24" s="1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 t="s">
        <v>118</v>
      </c>
      <c r="AE24" s="12" t="s">
        <v>119</v>
      </c>
      <c r="AF24" s="12" t="s">
        <v>120</v>
      </c>
      <c r="AG24" s="12" t="s">
        <v>121</v>
      </c>
      <c r="AH24" s="12" t="s">
        <v>122</v>
      </c>
      <c r="AI24" s="12" t="s">
        <v>123</v>
      </c>
      <c r="AJ24" s="12" t="s">
        <v>124</v>
      </c>
      <c r="AK24" s="12" t="s">
        <v>125</v>
      </c>
      <c r="AL24" s="12" t="s">
        <v>126</v>
      </c>
      <c r="AM24" s="12" t="s">
        <v>127</v>
      </c>
      <c r="AN24" s="12" t="s">
        <v>128</v>
      </c>
      <c r="AO24" s="12" t="s">
        <v>129</v>
      </c>
      <c r="AP24" s="12" t="s">
        <v>130</v>
      </c>
      <c r="AQ24" s="12" t="s">
        <v>131</v>
      </c>
      <c r="AR24" s="12" t="s">
        <v>132</v>
      </c>
      <c r="AS24" s="12" t="s">
        <v>133</v>
      </c>
      <c r="AT24" s="12" t="s">
        <v>134</v>
      </c>
      <c r="AU24" s="12" t="s">
        <v>135</v>
      </c>
      <c r="AV24" s="12"/>
      <c r="AW24" s="12"/>
      <c r="AX24" s="12"/>
      <c r="AY24" s="12"/>
      <c r="AZ24" s="12"/>
      <c r="BA24" s="12"/>
      <c r="BC24">
        <v>1</v>
      </c>
    </row>
    <row r="25" spans="1:55" x14ac:dyDescent="0.25">
      <c r="A25" t="s">
        <v>136</v>
      </c>
      <c r="B25" t="s">
        <v>137</v>
      </c>
      <c r="C25" s="4">
        <f t="shared" si="0"/>
        <v>2</v>
      </c>
      <c r="D25" s="4">
        <f t="shared" si="1"/>
        <v>1</v>
      </c>
      <c r="E25" s="4">
        <f t="shared" si="2"/>
        <v>0</v>
      </c>
      <c r="F25" s="4">
        <f t="shared" si="3"/>
        <v>2</v>
      </c>
      <c r="G25" s="4">
        <f t="shared" si="4"/>
        <v>0</v>
      </c>
      <c r="H25" s="4">
        <f t="shared" si="5"/>
        <v>0</v>
      </c>
      <c r="I25" s="4">
        <f t="shared" si="6"/>
        <v>0</v>
      </c>
      <c r="J25" s="4">
        <f t="shared" si="7"/>
        <v>0</v>
      </c>
      <c r="K25" s="4">
        <f t="shared" si="8"/>
        <v>0</v>
      </c>
      <c r="L25" s="1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 t="s">
        <v>138</v>
      </c>
      <c r="AU25" s="12" t="s">
        <v>139</v>
      </c>
      <c r="AV25" s="12"/>
      <c r="AW25" s="12"/>
      <c r="AX25" s="12"/>
      <c r="AY25" s="12"/>
      <c r="AZ25" s="12"/>
      <c r="BA25" s="12"/>
      <c r="BC25">
        <v>1</v>
      </c>
    </row>
    <row r="26" spans="1:55" x14ac:dyDescent="0.25">
      <c r="A26" t="s">
        <v>62</v>
      </c>
      <c r="B26" t="s">
        <v>140</v>
      </c>
      <c r="C26" s="4">
        <f t="shared" si="0"/>
        <v>2</v>
      </c>
      <c r="D26" s="4">
        <f t="shared" si="1"/>
        <v>1</v>
      </c>
      <c r="E26" s="4">
        <f t="shared" si="2"/>
        <v>0</v>
      </c>
      <c r="F26" s="4">
        <f t="shared" si="3"/>
        <v>2</v>
      </c>
      <c r="G26" s="4">
        <f t="shared" si="4"/>
        <v>0</v>
      </c>
      <c r="H26" s="4">
        <f t="shared" si="5"/>
        <v>0</v>
      </c>
      <c r="I26" s="4">
        <f t="shared" si="6"/>
        <v>0</v>
      </c>
      <c r="J26" s="4">
        <f t="shared" si="7"/>
        <v>0</v>
      </c>
      <c r="K26" s="4">
        <f t="shared" si="8"/>
        <v>0</v>
      </c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 t="s">
        <v>141</v>
      </c>
      <c r="AS26" s="12" t="s">
        <v>142</v>
      </c>
      <c r="AT26" s="12"/>
      <c r="AU26" s="12"/>
      <c r="AV26" s="12"/>
      <c r="AW26" s="12"/>
      <c r="AX26" s="12"/>
      <c r="AY26" s="12"/>
      <c r="AZ26" s="12"/>
      <c r="BA26" s="12"/>
      <c r="BC26">
        <v>1</v>
      </c>
    </row>
    <row r="27" spans="1:55" x14ac:dyDescent="0.25">
      <c r="A27" t="s">
        <v>143</v>
      </c>
      <c r="B27" t="s">
        <v>140</v>
      </c>
      <c r="C27" s="4">
        <f t="shared" si="0"/>
        <v>4</v>
      </c>
      <c r="D27" s="4">
        <f t="shared" si="1"/>
        <v>1</v>
      </c>
      <c r="E27" s="4">
        <f t="shared" si="2"/>
        <v>0</v>
      </c>
      <c r="F27" s="4">
        <f t="shared" si="3"/>
        <v>4</v>
      </c>
      <c r="G27" s="4">
        <f t="shared" si="4"/>
        <v>0</v>
      </c>
      <c r="H27" s="4">
        <f t="shared" si="5"/>
        <v>0</v>
      </c>
      <c r="I27" s="4">
        <f t="shared" si="6"/>
        <v>0</v>
      </c>
      <c r="J27" s="4">
        <f t="shared" si="7"/>
        <v>0</v>
      </c>
      <c r="K27" s="4">
        <f t="shared" si="8"/>
        <v>0</v>
      </c>
      <c r="L27" s="1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 t="s">
        <v>144</v>
      </c>
      <c r="AS27" s="12" t="s">
        <v>145</v>
      </c>
      <c r="AT27" s="12" t="s">
        <v>146</v>
      </c>
      <c r="AU27" s="12" t="s">
        <v>146</v>
      </c>
      <c r="AV27" s="12"/>
      <c r="AW27" s="12"/>
      <c r="AX27" s="12"/>
      <c r="AY27" s="12"/>
      <c r="AZ27" s="12"/>
      <c r="BA27" s="12"/>
      <c r="BC27">
        <v>1</v>
      </c>
    </row>
    <row r="28" spans="1:55" x14ac:dyDescent="0.25">
      <c r="A28" t="s">
        <v>147</v>
      </c>
      <c r="B28" t="s">
        <v>148</v>
      </c>
      <c r="C28" s="4">
        <f t="shared" si="0"/>
        <v>8</v>
      </c>
      <c r="D28" s="4">
        <f t="shared" si="1"/>
        <v>5</v>
      </c>
      <c r="E28" s="4">
        <f t="shared" si="2"/>
        <v>7</v>
      </c>
      <c r="F28" s="4">
        <f t="shared" si="3"/>
        <v>1</v>
      </c>
      <c r="G28" s="4">
        <f t="shared" si="4"/>
        <v>2</v>
      </c>
      <c r="H28" s="4">
        <f t="shared" si="5"/>
        <v>0</v>
      </c>
      <c r="I28" s="4">
        <f t="shared" si="6"/>
        <v>0</v>
      </c>
      <c r="J28" s="4">
        <f t="shared" si="7"/>
        <v>0</v>
      </c>
      <c r="K28" s="4">
        <f t="shared" si="8"/>
        <v>7</v>
      </c>
      <c r="L28" s="11" t="s">
        <v>149</v>
      </c>
      <c r="M28" s="12" t="s">
        <v>150</v>
      </c>
      <c r="N28" s="12" t="s">
        <v>151</v>
      </c>
      <c r="O28" s="12" t="s">
        <v>152</v>
      </c>
      <c r="P28" s="12" t="s">
        <v>153</v>
      </c>
      <c r="Q28" s="12" t="s">
        <v>135</v>
      </c>
      <c r="R28" s="12" t="s">
        <v>154</v>
      </c>
      <c r="S28" s="12" t="s">
        <v>155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C28">
        <v>1</v>
      </c>
    </row>
    <row r="29" spans="1:55" x14ac:dyDescent="0.25">
      <c r="A29" t="s">
        <v>156</v>
      </c>
      <c r="B29" t="s">
        <v>148</v>
      </c>
      <c r="C29" s="4">
        <f t="shared" si="0"/>
        <v>6</v>
      </c>
      <c r="D29" s="4">
        <f t="shared" si="1"/>
        <v>5</v>
      </c>
      <c r="E29" s="4">
        <f t="shared" si="2"/>
        <v>1</v>
      </c>
      <c r="F29" s="4">
        <f t="shared" si="3"/>
        <v>5</v>
      </c>
      <c r="G29" s="4">
        <f t="shared" si="4"/>
        <v>0</v>
      </c>
      <c r="H29" s="4">
        <f t="shared" si="5"/>
        <v>0</v>
      </c>
      <c r="I29" s="4">
        <f t="shared" si="6"/>
        <v>0</v>
      </c>
      <c r="J29" s="4">
        <f t="shared" si="7"/>
        <v>0</v>
      </c>
      <c r="K29" s="4">
        <f t="shared" si="8"/>
        <v>1</v>
      </c>
      <c r="L29" s="11"/>
      <c r="M29" s="12" t="s">
        <v>157</v>
      </c>
      <c r="N29" s="12"/>
      <c r="O29" s="12" t="s">
        <v>158</v>
      </c>
      <c r="P29" s="12" t="s">
        <v>159</v>
      </c>
      <c r="Q29" s="12" t="s">
        <v>160</v>
      </c>
      <c r="R29" s="12" t="s">
        <v>161</v>
      </c>
      <c r="S29" s="12" t="s">
        <v>162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C29">
        <v>1</v>
      </c>
    </row>
    <row r="30" spans="1:55" x14ac:dyDescent="0.25">
      <c r="A30" t="s">
        <v>156</v>
      </c>
      <c r="B30" t="s">
        <v>163</v>
      </c>
      <c r="C30" s="4">
        <f t="shared" si="0"/>
        <v>2</v>
      </c>
      <c r="D30" s="4">
        <f t="shared" si="1"/>
        <v>2</v>
      </c>
      <c r="E30" s="4">
        <f t="shared" si="2"/>
        <v>0</v>
      </c>
      <c r="F30" s="4">
        <f t="shared" si="3"/>
        <v>2</v>
      </c>
      <c r="G30" s="4">
        <f t="shared" si="4"/>
        <v>0</v>
      </c>
      <c r="H30" s="4">
        <f t="shared" si="5"/>
        <v>0</v>
      </c>
      <c r="I30" s="4">
        <f t="shared" si="6"/>
        <v>0</v>
      </c>
      <c r="J30" s="4">
        <f t="shared" si="7"/>
        <v>0</v>
      </c>
      <c r="K30" s="4">
        <f t="shared" si="8"/>
        <v>0</v>
      </c>
      <c r="L30" s="11"/>
      <c r="M30" s="12"/>
      <c r="N30" s="12"/>
      <c r="O30" s="12"/>
      <c r="P30" s="12"/>
      <c r="Q30" s="12"/>
      <c r="R30" s="12" t="s">
        <v>164</v>
      </c>
      <c r="S30" s="12" t="s">
        <v>165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C30">
        <v>1</v>
      </c>
    </row>
    <row r="31" spans="1:55" x14ac:dyDescent="0.25">
      <c r="A31" t="s">
        <v>166</v>
      </c>
      <c r="B31" t="s">
        <v>167</v>
      </c>
      <c r="C31" s="4">
        <f t="shared" si="0"/>
        <v>2</v>
      </c>
      <c r="D31" s="4">
        <f t="shared" si="1"/>
        <v>2</v>
      </c>
      <c r="E31" s="4">
        <f t="shared" si="2"/>
        <v>0</v>
      </c>
      <c r="F31" s="4">
        <f t="shared" si="3"/>
        <v>0</v>
      </c>
      <c r="G31" s="4">
        <f t="shared" si="4"/>
        <v>0</v>
      </c>
      <c r="H31" s="4">
        <f t="shared" si="5"/>
        <v>0</v>
      </c>
      <c r="I31" s="4">
        <f t="shared" si="6"/>
        <v>2</v>
      </c>
      <c r="J31" s="4">
        <f t="shared" si="7"/>
        <v>0</v>
      </c>
      <c r="K31" s="4">
        <f t="shared" si="8"/>
        <v>0</v>
      </c>
      <c r="L31" s="1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 t="s">
        <v>168</v>
      </c>
      <c r="AN31" s="12" t="s">
        <v>169</v>
      </c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C31">
        <v>1</v>
      </c>
    </row>
    <row r="32" spans="1:55" x14ac:dyDescent="0.25">
      <c r="A32" t="s">
        <v>170</v>
      </c>
      <c r="B32" t="s">
        <v>171</v>
      </c>
      <c r="C32" s="4">
        <f t="shared" si="0"/>
        <v>17</v>
      </c>
      <c r="D32" s="4">
        <f t="shared" si="1"/>
        <v>14</v>
      </c>
      <c r="E32" s="4">
        <f t="shared" si="2"/>
        <v>17</v>
      </c>
      <c r="F32" s="4">
        <f t="shared" si="3"/>
        <v>0</v>
      </c>
      <c r="G32" s="4">
        <f t="shared" si="4"/>
        <v>3</v>
      </c>
      <c r="H32" s="4">
        <f t="shared" si="5"/>
        <v>0</v>
      </c>
      <c r="I32" s="4">
        <f t="shared" si="6"/>
        <v>0</v>
      </c>
      <c r="J32" s="4">
        <f t="shared" si="7"/>
        <v>0</v>
      </c>
      <c r="K32" s="4">
        <f t="shared" si="8"/>
        <v>17</v>
      </c>
      <c r="L32" s="11" t="s">
        <v>172</v>
      </c>
      <c r="M32" s="12" t="s">
        <v>173</v>
      </c>
      <c r="N32" s="12" t="s">
        <v>174</v>
      </c>
      <c r="O32" s="12" t="s">
        <v>175</v>
      </c>
      <c r="P32" s="12" t="s">
        <v>176</v>
      </c>
      <c r="Q32" s="12" t="s">
        <v>177</v>
      </c>
      <c r="R32" s="12" t="s">
        <v>178</v>
      </c>
      <c r="S32" s="12" t="s">
        <v>133</v>
      </c>
      <c r="T32" s="12" t="s">
        <v>179</v>
      </c>
      <c r="U32" s="12" t="s">
        <v>180</v>
      </c>
      <c r="V32" s="12" t="s">
        <v>181</v>
      </c>
      <c r="W32" s="12" t="s">
        <v>182</v>
      </c>
      <c r="X32" s="12" t="s">
        <v>183</v>
      </c>
      <c r="Y32" s="12" t="s">
        <v>184</v>
      </c>
      <c r="Z32" s="12" t="s">
        <v>185</v>
      </c>
      <c r="AA32" s="12" t="s">
        <v>108</v>
      </c>
      <c r="AB32" s="12" t="s">
        <v>186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C32">
        <v>1</v>
      </c>
    </row>
    <row r="33" spans="1:55" x14ac:dyDescent="0.25">
      <c r="A33" t="s">
        <v>187</v>
      </c>
      <c r="B33" t="s">
        <v>171</v>
      </c>
      <c r="C33" s="4">
        <f t="shared" si="0"/>
        <v>3</v>
      </c>
      <c r="D33" s="4">
        <f t="shared" si="1"/>
        <v>3</v>
      </c>
      <c r="E33" s="4">
        <f t="shared" si="2"/>
        <v>0</v>
      </c>
      <c r="F33" s="4">
        <f t="shared" si="3"/>
        <v>3</v>
      </c>
      <c r="G33" s="4">
        <f t="shared" si="4"/>
        <v>0</v>
      </c>
      <c r="H33" s="4">
        <f t="shared" si="5"/>
        <v>0</v>
      </c>
      <c r="I33" s="4">
        <f t="shared" si="6"/>
        <v>0</v>
      </c>
      <c r="J33" s="4">
        <f t="shared" si="7"/>
        <v>0</v>
      </c>
      <c r="K33" s="4">
        <f t="shared" si="8"/>
        <v>0</v>
      </c>
      <c r="L33" s="1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 t="s">
        <v>188</v>
      </c>
      <c r="Z33" s="12" t="s">
        <v>189</v>
      </c>
      <c r="AA33" s="12" t="s">
        <v>190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C33">
        <v>1</v>
      </c>
    </row>
    <row r="34" spans="1:55" x14ac:dyDescent="0.25">
      <c r="A34" t="s">
        <v>191</v>
      </c>
      <c r="B34" t="s">
        <v>171</v>
      </c>
      <c r="C34" s="4">
        <f t="shared" si="0"/>
        <v>2</v>
      </c>
      <c r="D34" s="4">
        <f t="shared" si="1"/>
        <v>1</v>
      </c>
      <c r="E34" s="4">
        <f t="shared" si="2"/>
        <v>0</v>
      </c>
      <c r="F34" s="4">
        <f t="shared" si="3"/>
        <v>2</v>
      </c>
      <c r="G34" s="4">
        <f t="shared" si="4"/>
        <v>0</v>
      </c>
      <c r="H34" s="4">
        <f t="shared" si="5"/>
        <v>0</v>
      </c>
      <c r="I34" s="4">
        <f t="shared" si="6"/>
        <v>0</v>
      </c>
      <c r="J34" s="4">
        <f t="shared" si="7"/>
        <v>0</v>
      </c>
      <c r="K34" s="4">
        <f t="shared" si="8"/>
        <v>0</v>
      </c>
      <c r="L34" s="11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 t="s">
        <v>192</v>
      </c>
      <c r="AC34" s="12" t="s">
        <v>193</v>
      </c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C34">
        <v>1</v>
      </c>
    </row>
    <row r="35" spans="1:55" x14ac:dyDescent="0.25">
      <c r="A35" t="s">
        <v>191</v>
      </c>
      <c r="B35" t="s">
        <v>171</v>
      </c>
      <c r="C35" s="4">
        <f t="shared" si="0"/>
        <v>10</v>
      </c>
      <c r="D35" s="4">
        <f t="shared" si="1"/>
        <v>10</v>
      </c>
      <c r="E35" s="4">
        <f t="shared" si="2"/>
        <v>5</v>
      </c>
      <c r="F35" s="4">
        <f t="shared" si="3"/>
        <v>5</v>
      </c>
      <c r="G35" s="4">
        <f t="shared" si="4"/>
        <v>0</v>
      </c>
      <c r="H35" s="4">
        <f t="shared" si="5"/>
        <v>0</v>
      </c>
      <c r="I35" s="4">
        <f t="shared" si="6"/>
        <v>0</v>
      </c>
      <c r="J35" s="4">
        <f t="shared" si="7"/>
        <v>0</v>
      </c>
      <c r="K35" s="4">
        <f t="shared" si="8"/>
        <v>5</v>
      </c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 t="s">
        <v>194</v>
      </c>
      <c r="AM35" s="12" t="s">
        <v>195</v>
      </c>
      <c r="AN35" s="12" t="s">
        <v>196</v>
      </c>
      <c r="AO35" s="12" t="s">
        <v>197</v>
      </c>
      <c r="AP35" s="12" t="s">
        <v>198</v>
      </c>
      <c r="AQ35" s="12" t="s">
        <v>199</v>
      </c>
      <c r="AR35" s="12" t="s">
        <v>200</v>
      </c>
      <c r="AS35" s="12" t="s">
        <v>201</v>
      </c>
      <c r="AT35" s="12" t="s">
        <v>202</v>
      </c>
      <c r="AU35" s="12" t="s">
        <v>203</v>
      </c>
      <c r="AV35" s="12"/>
      <c r="AW35" s="12"/>
      <c r="AX35" s="12"/>
      <c r="AY35" s="12"/>
      <c r="AZ35" s="12"/>
      <c r="BA35" s="12"/>
      <c r="BC35">
        <v>1</v>
      </c>
    </row>
    <row r="36" spans="1:55" x14ac:dyDescent="0.25">
      <c r="A36" t="s">
        <v>204</v>
      </c>
      <c r="B36" t="s">
        <v>205</v>
      </c>
      <c r="C36" s="4">
        <f t="shared" si="0"/>
        <v>13</v>
      </c>
      <c r="D36" s="4">
        <f t="shared" si="1"/>
        <v>8</v>
      </c>
      <c r="E36" s="4">
        <f t="shared" si="2"/>
        <v>5</v>
      </c>
      <c r="F36" s="4">
        <f t="shared" si="3"/>
        <v>8</v>
      </c>
      <c r="G36" s="4">
        <f t="shared" si="4"/>
        <v>0</v>
      </c>
      <c r="H36" s="4">
        <f t="shared" si="5"/>
        <v>0</v>
      </c>
      <c r="I36" s="4">
        <f t="shared" si="6"/>
        <v>0</v>
      </c>
      <c r="J36" s="4">
        <f t="shared" si="7"/>
        <v>0</v>
      </c>
      <c r="K36" s="4">
        <f t="shared" si="8"/>
        <v>5</v>
      </c>
      <c r="L36" s="11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 t="s">
        <v>206</v>
      </c>
      <c r="AM36" s="12" t="s">
        <v>207</v>
      </c>
      <c r="AN36" s="12" t="s">
        <v>208</v>
      </c>
      <c r="AO36" s="12" t="s">
        <v>209</v>
      </c>
      <c r="AP36" s="12" t="s">
        <v>210</v>
      </c>
      <c r="AQ36" s="12" t="s">
        <v>211</v>
      </c>
      <c r="AR36" s="12" t="s">
        <v>212</v>
      </c>
      <c r="AS36" s="12" t="s">
        <v>213</v>
      </c>
      <c r="AT36" s="12" t="s">
        <v>214</v>
      </c>
      <c r="AU36" s="12" t="s">
        <v>215</v>
      </c>
      <c r="AV36" s="12" t="s">
        <v>135</v>
      </c>
      <c r="AW36" s="12" t="s">
        <v>100</v>
      </c>
      <c r="AX36" s="12" t="s">
        <v>216</v>
      </c>
      <c r="AY36" s="12"/>
      <c r="AZ36" s="12"/>
      <c r="BA36" s="12"/>
      <c r="BC36">
        <v>1</v>
      </c>
    </row>
    <row r="37" spans="1:55" x14ac:dyDescent="0.25">
      <c r="A37" t="s">
        <v>217</v>
      </c>
      <c r="B37" t="s">
        <v>218</v>
      </c>
      <c r="C37" s="4">
        <f t="shared" si="0"/>
        <v>5</v>
      </c>
      <c r="D37" s="4">
        <f t="shared" si="1"/>
        <v>4</v>
      </c>
      <c r="E37" s="4">
        <f t="shared" si="2"/>
        <v>0</v>
      </c>
      <c r="F37" s="4">
        <f t="shared" si="3"/>
        <v>5</v>
      </c>
      <c r="G37" s="4">
        <f t="shared" si="4"/>
        <v>0</v>
      </c>
      <c r="H37" s="4">
        <f t="shared" si="5"/>
        <v>0</v>
      </c>
      <c r="I37" s="4">
        <f t="shared" si="6"/>
        <v>0</v>
      </c>
      <c r="J37" s="4">
        <f t="shared" si="7"/>
        <v>0</v>
      </c>
      <c r="K37" s="4">
        <f t="shared" si="8"/>
        <v>0</v>
      </c>
      <c r="L37" s="1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 t="s">
        <v>219</v>
      </c>
      <c r="X37" s="12" t="s">
        <v>220</v>
      </c>
      <c r="Y37" s="12" t="s">
        <v>221</v>
      </c>
      <c r="Z37" s="12" t="s">
        <v>222</v>
      </c>
      <c r="AA37" s="12" t="s">
        <v>193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C37">
        <v>1</v>
      </c>
    </row>
    <row r="38" spans="1:55" x14ac:dyDescent="0.25">
      <c r="A38" t="s">
        <v>223</v>
      </c>
      <c r="B38" t="s">
        <v>224</v>
      </c>
      <c r="C38" s="4">
        <f t="shared" si="0"/>
        <v>18</v>
      </c>
      <c r="D38" s="4">
        <f t="shared" si="1"/>
        <v>17</v>
      </c>
      <c r="E38" s="4">
        <f t="shared" si="2"/>
        <v>13</v>
      </c>
      <c r="F38" s="4">
        <f t="shared" si="3"/>
        <v>5</v>
      </c>
      <c r="G38" s="4">
        <f t="shared" si="4"/>
        <v>4</v>
      </c>
      <c r="H38" s="4">
        <f t="shared" si="5"/>
        <v>0</v>
      </c>
      <c r="I38" s="4">
        <f t="shared" si="6"/>
        <v>0</v>
      </c>
      <c r="J38" s="4">
        <f t="shared" si="7"/>
        <v>0</v>
      </c>
      <c r="K38" s="4">
        <f t="shared" si="8"/>
        <v>13</v>
      </c>
      <c r="L38" s="11"/>
      <c r="M38" s="12" t="s">
        <v>225</v>
      </c>
      <c r="N38" s="12" t="s">
        <v>226</v>
      </c>
      <c r="O38" s="12" t="s">
        <v>227</v>
      </c>
      <c r="P38" s="12" t="s">
        <v>228</v>
      </c>
      <c r="Q38" s="12" t="s">
        <v>229</v>
      </c>
      <c r="R38" s="12" t="s">
        <v>230</v>
      </c>
      <c r="S38" s="12" t="s">
        <v>231</v>
      </c>
      <c r="T38" s="12" t="s">
        <v>232</v>
      </c>
      <c r="U38" s="12" t="s">
        <v>233</v>
      </c>
      <c r="V38" s="12" t="s">
        <v>234</v>
      </c>
      <c r="W38" s="12" t="s">
        <v>235</v>
      </c>
      <c r="X38" s="12" t="s">
        <v>236</v>
      </c>
      <c r="Y38" s="12" t="s">
        <v>237</v>
      </c>
      <c r="Z38" s="12" t="s">
        <v>238</v>
      </c>
      <c r="AA38" s="12" t="s">
        <v>239</v>
      </c>
      <c r="AB38" s="12" t="s">
        <v>240</v>
      </c>
      <c r="AC38" s="12" t="s">
        <v>241</v>
      </c>
      <c r="AD38" s="12" t="s">
        <v>242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C38">
        <v>1</v>
      </c>
    </row>
    <row r="39" spans="1:55" x14ac:dyDescent="0.25">
      <c r="A39" t="s">
        <v>243</v>
      </c>
      <c r="B39" t="s">
        <v>244</v>
      </c>
      <c r="C39" s="4">
        <f t="shared" si="0"/>
        <v>6</v>
      </c>
      <c r="D39" s="4">
        <f t="shared" si="1"/>
        <v>3</v>
      </c>
      <c r="E39" s="4">
        <f t="shared" si="2"/>
        <v>3</v>
      </c>
      <c r="F39" s="4">
        <f t="shared" si="3"/>
        <v>3</v>
      </c>
      <c r="G39" s="4">
        <f t="shared" si="4"/>
        <v>0</v>
      </c>
      <c r="H39" s="4">
        <f t="shared" si="5"/>
        <v>0</v>
      </c>
      <c r="I39" s="4">
        <f t="shared" si="6"/>
        <v>0</v>
      </c>
      <c r="J39" s="4">
        <f t="shared" si="7"/>
        <v>0</v>
      </c>
      <c r="K39" s="4">
        <f t="shared" si="8"/>
        <v>3</v>
      </c>
      <c r="L39" s="11"/>
      <c r="M39" s="12"/>
      <c r="N39" s="12"/>
      <c r="O39" s="12"/>
      <c r="P39" s="12" t="s">
        <v>245</v>
      </c>
      <c r="Q39" s="12" t="s">
        <v>246</v>
      </c>
      <c r="R39" s="12" t="s">
        <v>247</v>
      </c>
      <c r="S39" s="12" t="s">
        <v>248</v>
      </c>
      <c r="T39" s="12"/>
      <c r="U39" s="12" t="s">
        <v>249</v>
      </c>
      <c r="V39" s="12" t="s">
        <v>250</v>
      </c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C39">
        <v>1</v>
      </c>
    </row>
    <row r="40" spans="1:55" x14ac:dyDescent="0.25">
      <c r="A40" t="s">
        <v>103</v>
      </c>
      <c r="B40" t="s">
        <v>251</v>
      </c>
      <c r="C40" s="4">
        <f t="shared" si="0"/>
        <v>5</v>
      </c>
      <c r="D40" s="4">
        <f t="shared" si="1"/>
        <v>3</v>
      </c>
      <c r="E40" s="4">
        <f t="shared" si="2"/>
        <v>0</v>
      </c>
      <c r="F40" s="4">
        <f t="shared" si="3"/>
        <v>5</v>
      </c>
      <c r="G40" s="4">
        <f t="shared" si="4"/>
        <v>0</v>
      </c>
      <c r="H40" s="4">
        <f t="shared" si="5"/>
        <v>0</v>
      </c>
      <c r="I40" s="4">
        <f t="shared" si="6"/>
        <v>0</v>
      </c>
      <c r="J40" s="4">
        <f t="shared" si="7"/>
        <v>0</v>
      </c>
      <c r="K40" s="4">
        <f t="shared" si="8"/>
        <v>0</v>
      </c>
      <c r="L40" s="11"/>
      <c r="M40" s="12"/>
      <c r="N40" s="12"/>
      <c r="O40" s="12" t="s">
        <v>252</v>
      </c>
      <c r="P40" s="12" t="s">
        <v>253</v>
      </c>
      <c r="Q40" s="12" t="s">
        <v>254</v>
      </c>
      <c r="R40" s="12" t="s">
        <v>247</v>
      </c>
      <c r="S40" s="12" t="s">
        <v>255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C40">
        <v>1</v>
      </c>
    </row>
    <row r="41" spans="1:55" x14ac:dyDescent="0.25">
      <c r="A41" t="s">
        <v>256</v>
      </c>
      <c r="B41" t="s">
        <v>257</v>
      </c>
      <c r="C41" s="4">
        <f t="shared" si="0"/>
        <v>3</v>
      </c>
      <c r="D41" s="4">
        <f t="shared" si="1"/>
        <v>2</v>
      </c>
      <c r="E41" s="4">
        <f t="shared" si="2"/>
        <v>0</v>
      </c>
      <c r="F41" s="4">
        <f t="shared" si="3"/>
        <v>0</v>
      </c>
      <c r="G41" s="4">
        <f t="shared" si="4"/>
        <v>0</v>
      </c>
      <c r="H41" s="4">
        <f t="shared" si="5"/>
        <v>3</v>
      </c>
      <c r="I41" s="4">
        <f t="shared" si="6"/>
        <v>0</v>
      </c>
      <c r="J41" s="4">
        <f t="shared" si="7"/>
        <v>2</v>
      </c>
      <c r="K41" s="4">
        <f t="shared" si="8"/>
        <v>0</v>
      </c>
      <c r="L41" s="1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 t="s">
        <v>258</v>
      </c>
      <c r="AC41" s="12" t="s">
        <v>259</v>
      </c>
      <c r="AD41" s="12" t="s">
        <v>260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C41">
        <v>1</v>
      </c>
    </row>
    <row r="42" spans="1:55" x14ac:dyDescent="0.25">
      <c r="A42" t="s">
        <v>261</v>
      </c>
      <c r="B42" t="s">
        <v>262</v>
      </c>
      <c r="C42" s="4">
        <f t="shared" si="0"/>
        <v>1</v>
      </c>
      <c r="D42" s="4">
        <f t="shared" si="1"/>
        <v>0</v>
      </c>
      <c r="E42" s="4">
        <f t="shared" si="2"/>
        <v>0</v>
      </c>
      <c r="F42" s="4">
        <f t="shared" si="3"/>
        <v>0</v>
      </c>
      <c r="G42" s="4">
        <f t="shared" si="4"/>
        <v>0</v>
      </c>
      <c r="H42" s="4">
        <f t="shared" si="5"/>
        <v>1</v>
      </c>
      <c r="I42" s="4">
        <f t="shared" si="6"/>
        <v>0</v>
      </c>
      <c r="J42" s="4">
        <f t="shared" si="7"/>
        <v>1</v>
      </c>
      <c r="K42" s="4">
        <f t="shared" si="8"/>
        <v>0</v>
      </c>
      <c r="L42" s="11"/>
      <c r="M42" s="12"/>
      <c r="N42" s="12"/>
      <c r="O42" s="12"/>
      <c r="P42" s="12"/>
      <c r="Q42" s="12"/>
      <c r="R42" s="12"/>
      <c r="S42" s="12"/>
      <c r="T42" s="12"/>
      <c r="U42" s="12" t="s">
        <v>263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C42">
        <v>1</v>
      </c>
    </row>
    <row r="43" spans="1:55" x14ac:dyDescent="0.25">
      <c r="A43" t="s">
        <v>264</v>
      </c>
      <c r="B43" t="s">
        <v>265</v>
      </c>
      <c r="C43" s="4">
        <f t="shared" si="0"/>
        <v>1</v>
      </c>
      <c r="D43" s="4">
        <f t="shared" si="1"/>
        <v>1</v>
      </c>
      <c r="E43" s="4">
        <f t="shared" si="2"/>
        <v>1</v>
      </c>
      <c r="F43" s="4">
        <f t="shared" si="3"/>
        <v>0</v>
      </c>
      <c r="G43" s="4">
        <f t="shared" si="4"/>
        <v>1</v>
      </c>
      <c r="H43" s="4">
        <f t="shared" si="5"/>
        <v>0</v>
      </c>
      <c r="I43" s="4">
        <f t="shared" si="6"/>
        <v>0</v>
      </c>
      <c r="J43" s="4">
        <f t="shared" si="7"/>
        <v>0</v>
      </c>
      <c r="K43" s="4">
        <f t="shared" si="8"/>
        <v>1</v>
      </c>
      <c r="L43" s="1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 t="s">
        <v>266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C43">
        <v>1</v>
      </c>
    </row>
    <row r="44" spans="1:55" x14ac:dyDescent="0.25">
      <c r="A44" t="s">
        <v>267</v>
      </c>
      <c r="B44" t="s">
        <v>268</v>
      </c>
      <c r="C44" s="4">
        <f t="shared" si="0"/>
        <v>1</v>
      </c>
      <c r="D44" s="4">
        <f t="shared" si="1"/>
        <v>0</v>
      </c>
      <c r="E44" s="4">
        <f t="shared" si="2"/>
        <v>0</v>
      </c>
      <c r="F44" s="4">
        <f t="shared" si="3"/>
        <v>1</v>
      </c>
      <c r="G44" s="4">
        <f t="shared" si="4"/>
        <v>0</v>
      </c>
      <c r="H44" s="4">
        <f t="shared" si="5"/>
        <v>0</v>
      </c>
      <c r="I44" s="4">
        <f t="shared" si="6"/>
        <v>0</v>
      </c>
      <c r="J44" s="4">
        <f t="shared" si="7"/>
        <v>0</v>
      </c>
      <c r="K44" s="4">
        <f t="shared" si="8"/>
        <v>0</v>
      </c>
      <c r="L44" s="11"/>
      <c r="M44" s="12" t="s">
        <v>269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C44">
        <v>1</v>
      </c>
    </row>
    <row r="45" spans="1:55" x14ac:dyDescent="0.25">
      <c r="A45" t="s">
        <v>270</v>
      </c>
      <c r="B45" t="s">
        <v>271</v>
      </c>
      <c r="C45" s="4">
        <f t="shared" si="0"/>
        <v>1</v>
      </c>
      <c r="D45" s="4">
        <f t="shared" si="1"/>
        <v>1</v>
      </c>
      <c r="E45" s="4">
        <f t="shared" si="2"/>
        <v>0</v>
      </c>
      <c r="F45" s="4">
        <f t="shared" si="3"/>
        <v>1</v>
      </c>
      <c r="G45" s="4">
        <f t="shared" si="4"/>
        <v>0</v>
      </c>
      <c r="H45" s="4">
        <f t="shared" si="5"/>
        <v>0</v>
      </c>
      <c r="I45" s="4">
        <f t="shared" si="6"/>
        <v>0</v>
      </c>
      <c r="J45" s="4">
        <f t="shared" si="7"/>
        <v>0</v>
      </c>
      <c r="K45" s="4">
        <f t="shared" si="8"/>
        <v>0</v>
      </c>
      <c r="L45" s="11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 t="s">
        <v>272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C45">
        <v>1</v>
      </c>
    </row>
    <row r="46" spans="1:55" x14ac:dyDescent="0.25">
      <c r="A46" t="s">
        <v>147</v>
      </c>
      <c r="B46" t="s">
        <v>273</v>
      </c>
      <c r="C46" s="4">
        <f t="shared" si="0"/>
        <v>5</v>
      </c>
      <c r="D46" s="4">
        <f t="shared" si="1"/>
        <v>4</v>
      </c>
      <c r="E46" s="4">
        <f t="shared" si="2"/>
        <v>0</v>
      </c>
      <c r="F46" s="4">
        <f t="shared" si="3"/>
        <v>5</v>
      </c>
      <c r="G46" s="4">
        <f t="shared" si="4"/>
        <v>0</v>
      </c>
      <c r="H46" s="4">
        <f t="shared" si="5"/>
        <v>0</v>
      </c>
      <c r="I46" s="4">
        <f t="shared" si="6"/>
        <v>0</v>
      </c>
      <c r="J46" s="4">
        <f t="shared" si="7"/>
        <v>0</v>
      </c>
      <c r="K46" s="4">
        <f t="shared" si="8"/>
        <v>0</v>
      </c>
      <c r="L46" s="11"/>
      <c r="M46" s="12"/>
      <c r="N46" s="12"/>
      <c r="O46" s="12"/>
      <c r="P46" s="12"/>
      <c r="Q46" s="12"/>
      <c r="R46" s="12"/>
      <c r="S46" s="12" t="s">
        <v>274</v>
      </c>
      <c r="T46" s="12" t="s">
        <v>275</v>
      </c>
      <c r="U46" s="12" t="s">
        <v>276</v>
      </c>
      <c r="V46" s="12" t="s">
        <v>277</v>
      </c>
      <c r="W46" s="12" t="s">
        <v>278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C46">
        <v>1</v>
      </c>
    </row>
    <row r="47" spans="1:55" x14ac:dyDescent="0.25">
      <c r="A47" t="s">
        <v>279</v>
      </c>
      <c r="B47" t="s">
        <v>280</v>
      </c>
      <c r="C47" s="4">
        <f t="shared" si="0"/>
        <v>5</v>
      </c>
      <c r="D47" s="4">
        <f t="shared" si="1"/>
        <v>4</v>
      </c>
      <c r="E47" s="4">
        <f t="shared" si="2"/>
        <v>0</v>
      </c>
      <c r="F47" s="4">
        <f t="shared" si="3"/>
        <v>5</v>
      </c>
      <c r="G47" s="4">
        <f t="shared" si="4"/>
        <v>0</v>
      </c>
      <c r="H47" s="4">
        <f t="shared" si="5"/>
        <v>0</v>
      </c>
      <c r="I47" s="4">
        <f t="shared" si="6"/>
        <v>0</v>
      </c>
      <c r="J47" s="4">
        <f t="shared" si="7"/>
        <v>0</v>
      </c>
      <c r="K47" s="4">
        <f t="shared" si="8"/>
        <v>0</v>
      </c>
      <c r="L47" s="11"/>
      <c r="M47" s="12"/>
      <c r="N47" s="12"/>
      <c r="O47" s="12"/>
      <c r="P47" s="12"/>
      <c r="Q47" s="12"/>
      <c r="R47" s="12"/>
      <c r="S47" s="12" t="s">
        <v>281</v>
      </c>
      <c r="T47" s="12" t="s">
        <v>275</v>
      </c>
      <c r="U47" s="12" t="s">
        <v>282</v>
      </c>
      <c r="V47" s="12" t="s">
        <v>283</v>
      </c>
      <c r="W47" s="12" t="s">
        <v>284</v>
      </c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C47">
        <v>1</v>
      </c>
    </row>
    <row r="48" spans="1:55" x14ac:dyDescent="0.25">
      <c r="A48" t="s">
        <v>285</v>
      </c>
      <c r="B48" t="s">
        <v>280</v>
      </c>
      <c r="C48" s="4">
        <f t="shared" si="0"/>
        <v>3</v>
      </c>
      <c r="D48" s="4">
        <f t="shared" si="1"/>
        <v>2</v>
      </c>
      <c r="E48" s="4">
        <f t="shared" si="2"/>
        <v>0</v>
      </c>
      <c r="F48" s="4">
        <f t="shared" si="3"/>
        <v>3</v>
      </c>
      <c r="G48" s="4">
        <f t="shared" si="4"/>
        <v>0</v>
      </c>
      <c r="H48" s="4">
        <f t="shared" si="5"/>
        <v>0</v>
      </c>
      <c r="I48" s="4">
        <f t="shared" si="6"/>
        <v>0</v>
      </c>
      <c r="J48" s="4">
        <f t="shared" si="7"/>
        <v>0</v>
      </c>
      <c r="K48" s="4">
        <f t="shared" si="8"/>
        <v>0</v>
      </c>
      <c r="L48" s="11"/>
      <c r="M48" s="12"/>
      <c r="N48" s="12"/>
      <c r="O48" s="12"/>
      <c r="P48" s="12"/>
      <c r="Q48" s="12"/>
      <c r="R48" s="12"/>
      <c r="S48" s="12"/>
      <c r="T48" s="12"/>
      <c r="U48" s="12"/>
      <c r="V48" s="12" t="s">
        <v>275</v>
      </c>
      <c r="W48" s="12" t="s">
        <v>286</v>
      </c>
      <c r="X48" s="12" t="s">
        <v>287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C48">
        <v>1</v>
      </c>
    </row>
    <row r="49" spans="1:55" x14ac:dyDescent="0.25">
      <c r="A49" t="s">
        <v>288</v>
      </c>
      <c r="B49" t="s">
        <v>280</v>
      </c>
      <c r="C49" s="4">
        <f t="shared" si="0"/>
        <v>1</v>
      </c>
      <c r="D49" s="4">
        <f t="shared" si="1"/>
        <v>0</v>
      </c>
      <c r="E49" s="4">
        <f t="shared" si="2"/>
        <v>0</v>
      </c>
      <c r="F49" s="4">
        <f t="shared" si="3"/>
        <v>1</v>
      </c>
      <c r="G49" s="4">
        <f t="shared" si="4"/>
        <v>0</v>
      </c>
      <c r="H49" s="4">
        <f t="shared" si="5"/>
        <v>0</v>
      </c>
      <c r="I49" s="4">
        <f t="shared" si="6"/>
        <v>0</v>
      </c>
      <c r="J49" s="4">
        <f t="shared" si="7"/>
        <v>0</v>
      </c>
      <c r="K49" s="4">
        <f t="shared" si="8"/>
        <v>0</v>
      </c>
      <c r="L49" s="11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 t="s">
        <v>289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C49">
        <v>1</v>
      </c>
    </row>
    <row r="50" spans="1:55" x14ac:dyDescent="0.25">
      <c r="A50" t="s">
        <v>290</v>
      </c>
      <c r="B50" t="s">
        <v>280</v>
      </c>
      <c r="C50" s="4">
        <f t="shared" si="0"/>
        <v>1</v>
      </c>
      <c r="D50" s="4">
        <f t="shared" si="1"/>
        <v>1</v>
      </c>
      <c r="E50" s="4">
        <f t="shared" si="2"/>
        <v>0</v>
      </c>
      <c r="F50" s="4">
        <f t="shared" si="3"/>
        <v>1</v>
      </c>
      <c r="G50" s="4">
        <f t="shared" si="4"/>
        <v>0</v>
      </c>
      <c r="H50" s="4">
        <f t="shared" si="5"/>
        <v>0</v>
      </c>
      <c r="I50" s="4">
        <f t="shared" si="6"/>
        <v>0</v>
      </c>
      <c r="J50" s="4">
        <f t="shared" si="7"/>
        <v>0</v>
      </c>
      <c r="K50" s="4">
        <f t="shared" si="8"/>
        <v>0</v>
      </c>
      <c r="L50" s="11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 t="s">
        <v>291</v>
      </c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C50">
        <v>1</v>
      </c>
    </row>
    <row r="51" spans="1:55" x14ac:dyDescent="0.25">
      <c r="A51" t="s">
        <v>292</v>
      </c>
      <c r="B51" t="s">
        <v>293</v>
      </c>
      <c r="C51" s="4">
        <f t="shared" si="0"/>
        <v>1</v>
      </c>
      <c r="D51" s="4">
        <f t="shared" si="1"/>
        <v>0</v>
      </c>
      <c r="E51" s="4">
        <f t="shared" si="2"/>
        <v>0</v>
      </c>
      <c r="F51" s="4">
        <f t="shared" si="3"/>
        <v>1</v>
      </c>
      <c r="G51" s="4">
        <f t="shared" si="4"/>
        <v>0</v>
      </c>
      <c r="H51" s="4">
        <f t="shared" si="5"/>
        <v>0</v>
      </c>
      <c r="I51" s="4">
        <f t="shared" si="6"/>
        <v>0</v>
      </c>
      <c r="J51" s="4">
        <f t="shared" si="7"/>
        <v>0</v>
      </c>
      <c r="K51" s="4">
        <f t="shared" si="8"/>
        <v>0</v>
      </c>
      <c r="L51" s="11"/>
      <c r="M51" s="12"/>
      <c r="N51" s="12"/>
      <c r="O51" s="12"/>
      <c r="P51" s="12"/>
      <c r="Q51" s="12"/>
      <c r="R51" s="12"/>
      <c r="S51" s="12" t="s">
        <v>145</v>
      </c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C51">
        <v>1</v>
      </c>
    </row>
    <row r="52" spans="1:55" x14ac:dyDescent="0.25">
      <c r="A52" t="s">
        <v>294</v>
      </c>
      <c r="B52" t="s">
        <v>295</v>
      </c>
      <c r="C52" s="4">
        <f t="shared" si="0"/>
        <v>3</v>
      </c>
      <c r="D52" s="4">
        <f t="shared" si="1"/>
        <v>3</v>
      </c>
      <c r="E52" s="4">
        <f t="shared" si="2"/>
        <v>0</v>
      </c>
      <c r="F52" s="4">
        <f t="shared" si="3"/>
        <v>0</v>
      </c>
      <c r="G52" s="4">
        <f t="shared" si="4"/>
        <v>0</v>
      </c>
      <c r="H52" s="4">
        <f t="shared" si="5"/>
        <v>0</v>
      </c>
      <c r="I52" s="4">
        <f t="shared" si="6"/>
        <v>3</v>
      </c>
      <c r="J52" s="4">
        <f t="shared" si="7"/>
        <v>0</v>
      </c>
      <c r="K52" s="4">
        <f t="shared" si="8"/>
        <v>0</v>
      </c>
      <c r="L52" s="11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 t="s">
        <v>296</v>
      </c>
      <c r="AO52" s="12" t="s">
        <v>297</v>
      </c>
      <c r="AP52" s="12" t="s">
        <v>298</v>
      </c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C52">
        <v>1</v>
      </c>
    </row>
    <row r="53" spans="1:55" x14ac:dyDescent="0.25">
      <c r="A53" t="s">
        <v>299</v>
      </c>
      <c r="B53" t="s">
        <v>295</v>
      </c>
      <c r="C53" s="4">
        <f t="shared" si="0"/>
        <v>7</v>
      </c>
      <c r="D53" s="4">
        <f t="shared" si="1"/>
        <v>5</v>
      </c>
      <c r="E53" s="4">
        <f t="shared" si="2"/>
        <v>1</v>
      </c>
      <c r="F53" s="4">
        <f t="shared" si="3"/>
        <v>6</v>
      </c>
      <c r="G53" s="4">
        <f t="shared" si="4"/>
        <v>0</v>
      </c>
      <c r="H53" s="4">
        <f t="shared" si="5"/>
        <v>0</v>
      </c>
      <c r="I53" s="4">
        <f t="shared" si="6"/>
        <v>0</v>
      </c>
      <c r="J53" s="4">
        <f t="shared" si="7"/>
        <v>0</v>
      </c>
      <c r="K53" s="4">
        <f t="shared" si="8"/>
        <v>1</v>
      </c>
      <c r="L53" s="11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 t="s">
        <v>300</v>
      </c>
      <c r="AO53" s="12" t="s">
        <v>301</v>
      </c>
      <c r="AP53" s="12" t="s">
        <v>302</v>
      </c>
      <c r="AQ53" s="12" t="s">
        <v>303</v>
      </c>
      <c r="AR53" s="12" t="s">
        <v>304</v>
      </c>
      <c r="AS53" s="12" t="s">
        <v>305</v>
      </c>
      <c r="AT53" s="12" t="s">
        <v>306</v>
      </c>
      <c r="AU53" s="12"/>
      <c r="AV53" s="12"/>
      <c r="AW53" s="12"/>
      <c r="AX53" s="12"/>
      <c r="AY53" s="12"/>
      <c r="AZ53" s="12"/>
      <c r="BA53" s="12"/>
      <c r="BC53">
        <v>1</v>
      </c>
    </row>
    <row r="54" spans="1:55" x14ac:dyDescent="0.25">
      <c r="A54" t="s">
        <v>307</v>
      </c>
      <c r="B54" t="s">
        <v>308</v>
      </c>
      <c r="C54" s="4">
        <f t="shared" si="0"/>
        <v>16</v>
      </c>
      <c r="D54" s="4">
        <f t="shared" si="1"/>
        <v>14</v>
      </c>
      <c r="E54" s="4">
        <f t="shared" si="2"/>
        <v>1</v>
      </c>
      <c r="F54" s="4">
        <f t="shared" si="3"/>
        <v>0</v>
      </c>
      <c r="G54" s="4">
        <f t="shared" si="4"/>
        <v>0</v>
      </c>
      <c r="H54" s="4">
        <f t="shared" si="5"/>
        <v>9</v>
      </c>
      <c r="I54" s="4">
        <f t="shared" si="6"/>
        <v>6</v>
      </c>
      <c r="J54" s="4">
        <f t="shared" si="7"/>
        <v>9</v>
      </c>
      <c r="K54" s="4">
        <f t="shared" si="8"/>
        <v>1</v>
      </c>
      <c r="L54" s="11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 t="s">
        <v>309</v>
      </c>
      <c r="AM54" s="12" t="s">
        <v>310</v>
      </c>
      <c r="AN54" s="12" t="s">
        <v>311</v>
      </c>
      <c r="AO54" s="12" t="s">
        <v>312</v>
      </c>
      <c r="AP54" s="12" t="s">
        <v>313</v>
      </c>
      <c r="AQ54" s="12" t="s">
        <v>314</v>
      </c>
      <c r="AR54" s="12" t="s">
        <v>315</v>
      </c>
      <c r="AS54" s="12" t="s">
        <v>316</v>
      </c>
      <c r="AT54" s="12" t="s">
        <v>317</v>
      </c>
      <c r="AU54" s="12" t="s">
        <v>318</v>
      </c>
      <c r="AV54" s="12" t="s">
        <v>319</v>
      </c>
      <c r="AW54" s="12" t="s">
        <v>320</v>
      </c>
      <c r="AX54" s="12" t="s">
        <v>321</v>
      </c>
      <c r="AY54" s="12" t="s">
        <v>322</v>
      </c>
      <c r="AZ54" s="12" t="s">
        <v>2123</v>
      </c>
      <c r="BA54" s="12" t="s">
        <v>258</v>
      </c>
      <c r="BC54">
        <v>1</v>
      </c>
    </row>
    <row r="55" spans="1:55" x14ac:dyDescent="0.25">
      <c r="A55" t="s">
        <v>323</v>
      </c>
      <c r="B55" t="s">
        <v>324</v>
      </c>
      <c r="C55" s="4">
        <f t="shared" si="0"/>
        <v>2</v>
      </c>
      <c r="D55" s="4">
        <f t="shared" si="1"/>
        <v>2</v>
      </c>
      <c r="E55" s="4">
        <f t="shared" si="2"/>
        <v>2</v>
      </c>
      <c r="F55" s="4">
        <f t="shared" si="3"/>
        <v>0</v>
      </c>
      <c r="G55" s="4">
        <f t="shared" si="4"/>
        <v>2</v>
      </c>
      <c r="H55" s="4">
        <f t="shared" si="5"/>
        <v>0</v>
      </c>
      <c r="I55" s="4">
        <f t="shared" si="6"/>
        <v>0</v>
      </c>
      <c r="J55" s="4">
        <f t="shared" si="7"/>
        <v>0</v>
      </c>
      <c r="K55" s="4">
        <f t="shared" si="8"/>
        <v>2</v>
      </c>
      <c r="L55" s="11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 t="s">
        <v>325</v>
      </c>
      <c r="AD55" s="12" t="s">
        <v>326</v>
      </c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C55">
        <v>1</v>
      </c>
    </row>
    <row r="56" spans="1:55" x14ac:dyDescent="0.25">
      <c r="A56" t="s">
        <v>223</v>
      </c>
      <c r="B56" t="s">
        <v>327</v>
      </c>
      <c r="C56" s="4">
        <f t="shared" si="0"/>
        <v>2</v>
      </c>
      <c r="D56" s="4">
        <f t="shared" si="1"/>
        <v>0</v>
      </c>
      <c r="E56" s="4">
        <f t="shared" si="2"/>
        <v>2</v>
      </c>
      <c r="F56" s="4">
        <f t="shared" si="3"/>
        <v>0</v>
      </c>
      <c r="G56" s="4">
        <f t="shared" si="4"/>
        <v>0</v>
      </c>
      <c r="H56" s="4">
        <f t="shared" si="5"/>
        <v>0</v>
      </c>
      <c r="I56" s="4">
        <f t="shared" si="6"/>
        <v>0</v>
      </c>
      <c r="J56" s="4">
        <f t="shared" si="7"/>
        <v>0</v>
      </c>
      <c r="K56" s="4">
        <f t="shared" si="8"/>
        <v>2</v>
      </c>
      <c r="L56" s="11"/>
      <c r="M56" s="12"/>
      <c r="N56" s="12"/>
      <c r="O56" s="12"/>
      <c r="P56" s="12"/>
      <c r="Q56" s="12"/>
      <c r="R56" s="12" t="s">
        <v>328</v>
      </c>
      <c r="S56" s="12" t="s">
        <v>329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C56">
        <v>1</v>
      </c>
    </row>
    <row r="57" spans="1:55" x14ac:dyDescent="0.25">
      <c r="A57" t="s">
        <v>191</v>
      </c>
      <c r="B57" t="s">
        <v>330</v>
      </c>
      <c r="C57" s="4">
        <f t="shared" si="0"/>
        <v>3</v>
      </c>
      <c r="D57" s="4">
        <f t="shared" si="1"/>
        <v>3</v>
      </c>
      <c r="E57" s="4">
        <f t="shared" si="2"/>
        <v>3</v>
      </c>
      <c r="F57" s="4">
        <f t="shared" si="3"/>
        <v>0</v>
      </c>
      <c r="G57" s="4">
        <f t="shared" si="4"/>
        <v>1</v>
      </c>
      <c r="H57" s="4">
        <f t="shared" si="5"/>
        <v>0</v>
      </c>
      <c r="I57" s="4">
        <f t="shared" si="6"/>
        <v>0</v>
      </c>
      <c r="J57" s="4">
        <f t="shared" si="7"/>
        <v>0</v>
      </c>
      <c r="K57" s="4">
        <f t="shared" si="8"/>
        <v>3</v>
      </c>
      <c r="L57" s="11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 t="s">
        <v>331</v>
      </c>
      <c r="AZ57" s="12" t="s">
        <v>2129</v>
      </c>
      <c r="BA57" s="12" t="s">
        <v>2151</v>
      </c>
      <c r="BC57">
        <v>1</v>
      </c>
    </row>
    <row r="58" spans="1:55" x14ac:dyDescent="0.25">
      <c r="A58" t="s">
        <v>332</v>
      </c>
      <c r="B58" t="s">
        <v>333</v>
      </c>
      <c r="C58" s="4">
        <f t="shared" si="0"/>
        <v>2</v>
      </c>
      <c r="D58" s="4">
        <f t="shared" si="1"/>
        <v>0</v>
      </c>
      <c r="E58" s="4">
        <f t="shared" si="2"/>
        <v>2</v>
      </c>
      <c r="F58" s="4">
        <f t="shared" si="3"/>
        <v>0</v>
      </c>
      <c r="G58" s="4">
        <f t="shared" si="4"/>
        <v>0</v>
      </c>
      <c r="H58" s="4">
        <f t="shared" si="5"/>
        <v>0</v>
      </c>
      <c r="I58" s="4">
        <f t="shared" si="6"/>
        <v>0</v>
      </c>
      <c r="J58" s="4">
        <f t="shared" si="7"/>
        <v>0</v>
      </c>
      <c r="K58" s="4">
        <f t="shared" si="8"/>
        <v>2</v>
      </c>
      <c r="L58" s="11"/>
      <c r="M58" s="12"/>
      <c r="N58" s="12"/>
      <c r="O58" s="12"/>
      <c r="P58" s="12" t="s">
        <v>334</v>
      </c>
      <c r="Q58" s="12" t="s">
        <v>335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C58">
        <v>1</v>
      </c>
    </row>
    <row r="59" spans="1:55" x14ac:dyDescent="0.25">
      <c r="A59" t="s">
        <v>336</v>
      </c>
      <c r="B59" t="s">
        <v>337</v>
      </c>
      <c r="C59" s="4">
        <f t="shared" si="0"/>
        <v>1</v>
      </c>
      <c r="D59" s="4">
        <f t="shared" si="1"/>
        <v>1</v>
      </c>
      <c r="E59" s="4">
        <f t="shared" si="2"/>
        <v>1</v>
      </c>
      <c r="F59" s="4">
        <f t="shared" si="3"/>
        <v>0</v>
      </c>
      <c r="G59" s="4">
        <f t="shared" si="4"/>
        <v>0</v>
      </c>
      <c r="H59" s="4">
        <f t="shared" si="5"/>
        <v>0</v>
      </c>
      <c r="I59" s="4">
        <f t="shared" si="6"/>
        <v>0</v>
      </c>
      <c r="J59" s="4">
        <f t="shared" si="7"/>
        <v>0</v>
      </c>
      <c r="K59" s="4">
        <f t="shared" si="8"/>
        <v>1</v>
      </c>
      <c r="L59" s="11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 t="s">
        <v>338</v>
      </c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C59">
        <v>1</v>
      </c>
    </row>
    <row r="60" spans="1:55" x14ac:dyDescent="0.25">
      <c r="A60" t="s">
        <v>70</v>
      </c>
      <c r="B60" t="s">
        <v>339</v>
      </c>
      <c r="C60" s="4">
        <f t="shared" si="0"/>
        <v>3</v>
      </c>
      <c r="D60" s="4">
        <f t="shared" si="1"/>
        <v>3</v>
      </c>
      <c r="E60" s="4">
        <f t="shared" si="2"/>
        <v>1</v>
      </c>
      <c r="F60" s="4">
        <f t="shared" si="3"/>
        <v>2</v>
      </c>
      <c r="G60" s="4">
        <f t="shared" si="4"/>
        <v>0</v>
      </c>
      <c r="H60" s="4">
        <f t="shared" si="5"/>
        <v>0</v>
      </c>
      <c r="I60" s="4">
        <f t="shared" si="6"/>
        <v>0</v>
      </c>
      <c r="J60" s="4">
        <f t="shared" si="7"/>
        <v>0</v>
      </c>
      <c r="K60" s="4">
        <f t="shared" si="8"/>
        <v>1</v>
      </c>
      <c r="L60" s="11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 t="s">
        <v>340</v>
      </c>
      <c r="AF60" s="12" t="s">
        <v>341</v>
      </c>
      <c r="AG60" s="12"/>
      <c r="AH60" s="12"/>
      <c r="AI60" s="12" t="s">
        <v>342</v>
      </c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C60">
        <v>1</v>
      </c>
    </row>
    <row r="61" spans="1:55" x14ac:dyDescent="0.25">
      <c r="A61" t="s">
        <v>343</v>
      </c>
      <c r="B61" t="s">
        <v>344</v>
      </c>
      <c r="C61" s="4">
        <f t="shared" si="0"/>
        <v>5</v>
      </c>
      <c r="D61" s="4">
        <f t="shared" si="1"/>
        <v>1</v>
      </c>
      <c r="E61" s="4">
        <f t="shared" si="2"/>
        <v>0</v>
      </c>
      <c r="F61" s="4">
        <f t="shared" si="3"/>
        <v>0</v>
      </c>
      <c r="G61" s="4">
        <f t="shared" si="4"/>
        <v>0</v>
      </c>
      <c r="H61" s="4">
        <f t="shared" si="5"/>
        <v>4</v>
      </c>
      <c r="I61" s="4">
        <f t="shared" si="6"/>
        <v>1</v>
      </c>
      <c r="J61" s="4">
        <f t="shared" si="7"/>
        <v>4</v>
      </c>
      <c r="K61" s="4">
        <f t="shared" si="8"/>
        <v>0</v>
      </c>
      <c r="L61" s="11"/>
      <c r="M61" s="12"/>
      <c r="N61" s="12"/>
      <c r="O61" s="12"/>
      <c r="P61" s="12"/>
      <c r="Q61" s="12" t="s">
        <v>345</v>
      </c>
      <c r="R61" s="12" t="s">
        <v>258</v>
      </c>
      <c r="S61" s="12" t="s">
        <v>346</v>
      </c>
      <c r="T61" s="12" t="s">
        <v>347</v>
      </c>
      <c r="U61" s="12" t="s">
        <v>348</v>
      </c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C61">
        <v>1</v>
      </c>
    </row>
    <row r="62" spans="1:55" x14ac:dyDescent="0.25">
      <c r="A62" t="s">
        <v>349</v>
      </c>
      <c r="B62" t="s">
        <v>350</v>
      </c>
      <c r="C62" s="4">
        <f t="shared" si="0"/>
        <v>8</v>
      </c>
      <c r="D62" s="4">
        <f t="shared" si="1"/>
        <v>8</v>
      </c>
      <c r="E62" s="4">
        <f t="shared" si="2"/>
        <v>0</v>
      </c>
      <c r="F62" s="4">
        <f t="shared" si="3"/>
        <v>0</v>
      </c>
      <c r="G62" s="4">
        <f t="shared" si="4"/>
        <v>0</v>
      </c>
      <c r="H62" s="4">
        <f t="shared" si="5"/>
        <v>1</v>
      </c>
      <c r="I62" s="4">
        <f t="shared" si="6"/>
        <v>7</v>
      </c>
      <c r="J62" s="4">
        <f t="shared" si="7"/>
        <v>1</v>
      </c>
      <c r="K62" s="4">
        <f t="shared" si="8"/>
        <v>0</v>
      </c>
      <c r="L62" s="11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 t="s">
        <v>351</v>
      </c>
      <c r="AM62" s="12" t="s">
        <v>352</v>
      </c>
      <c r="AN62" s="12" t="s">
        <v>353</v>
      </c>
      <c r="AO62" s="12" t="s">
        <v>354</v>
      </c>
      <c r="AP62" s="12" t="s">
        <v>355</v>
      </c>
      <c r="AQ62" s="12" t="s">
        <v>356</v>
      </c>
      <c r="AR62" s="12" t="s">
        <v>357</v>
      </c>
      <c r="AS62" s="12" t="s">
        <v>358</v>
      </c>
      <c r="AT62" s="12"/>
      <c r="AU62" s="12"/>
      <c r="AV62" s="12"/>
      <c r="AW62" s="12"/>
      <c r="AX62" s="12"/>
      <c r="AY62" s="12"/>
      <c r="AZ62" s="12"/>
      <c r="BA62" s="12"/>
      <c r="BC62">
        <v>1</v>
      </c>
    </row>
    <row r="63" spans="1:55" x14ac:dyDescent="0.25">
      <c r="A63" t="s">
        <v>359</v>
      </c>
      <c r="B63" t="s">
        <v>350</v>
      </c>
      <c r="C63" s="4">
        <f t="shared" si="0"/>
        <v>13</v>
      </c>
      <c r="D63" s="4">
        <f t="shared" si="1"/>
        <v>13</v>
      </c>
      <c r="E63" s="4">
        <f t="shared" si="2"/>
        <v>7</v>
      </c>
      <c r="F63" s="4">
        <f t="shared" si="3"/>
        <v>6</v>
      </c>
      <c r="G63" s="4">
        <f t="shared" si="4"/>
        <v>0</v>
      </c>
      <c r="H63" s="4">
        <f t="shared" si="5"/>
        <v>0</v>
      </c>
      <c r="I63" s="4">
        <f t="shared" si="6"/>
        <v>0</v>
      </c>
      <c r="J63" s="4">
        <f t="shared" si="7"/>
        <v>0</v>
      </c>
      <c r="K63" s="4">
        <f t="shared" si="8"/>
        <v>7</v>
      </c>
      <c r="L63" s="11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 t="s">
        <v>360</v>
      </c>
      <c r="AM63" s="12" t="s">
        <v>361</v>
      </c>
      <c r="AN63" s="12" t="s">
        <v>362</v>
      </c>
      <c r="AO63" s="12" t="s">
        <v>363</v>
      </c>
      <c r="AP63" s="12" t="s">
        <v>364</v>
      </c>
      <c r="AQ63" s="12" t="s">
        <v>365</v>
      </c>
      <c r="AR63" s="12" t="s">
        <v>366</v>
      </c>
      <c r="AS63" s="12" t="s">
        <v>367</v>
      </c>
      <c r="AT63" s="12" t="s">
        <v>368</v>
      </c>
      <c r="AU63" s="12" t="s">
        <v>369</v>
      </c>
      <c r="AV63" s="12" t="s">
        <v>370</v>
      </c>
      <c r="AW63" s="12" t="s">
        <v>371</v>
      </c>
      <c r="AX63" s="12" t="s">
        <v>372</v>
      </c>
      <c r="AY63" s="12"/>
      <c r="AZ63" s="12"/>
      <c r="BA63" s="12"/>
      <c r="BC63">
        <v>1</v>
      </c>
    </row>
    <row r="64" spans="1:55" x14ac:dyDescent="0.25">
      <c r="A64" t="s">
        <v>373</v>
      </c>
      <c r="B64" t="s">
        <v>374</v>
      </c>
      <c r="C64" s="4">
        <f t="shared" si="0"/>
        <v>4</v>
      </c>
      <c r="D64" s="4">
        <f t="shared" si="1"/>
        <v>3</v>
      </c>
      <c r="E64" s="4">
        <f t="shared" si="2"/>
        <v>1</v>
      </c>
      <c r="F64" s="4">
        <f t="shared" si="3"/>
        <v>3</v>
      </c>
      <c r="G64" s="4">
        <f t="shared" si="4"/>
        <v>0</v>
      </c>
      <c r="H64" s="4">
        <f t="shared" si="5"/>
        <v>0</v>
      </c>
      <c r="I64" s="4">
        <f t="shared" si="6"/>
        <v>0</v>
      </c>
      <c r="J64" s="4">
        <f t="shared" si="7"/>
        <v>0</v>
      </c>
      <c r="K64" s="4">
        <f t="shared" si="8"/>
        <v>1</v>
      </c>
      <c r="L64" s="11" t="s">
        <v>375</v>
      </c>
      <c r="M64" s="12" t="s">
        <v>376</v>
      </c>
      <c r="N64" s="12" t="s">
        <v>107</v>
      </c>
      <c r="O64" s="12"/>
      <c r="P64" s="12" t="s">
        <v>377</v>
      </c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C64">
        <v>1</v>
      </c>
    </row>
    <row r="65" spans="1:55" x14ac:dyDescent="0.25">
      <c r="A65" t="s">
        <v>378</v>
      </c>
      <c r="B65" t="s">
        <v>374</v>
      </c>
      <c r="C65" s="4">
        <f t="shared" si="0"/>
        <v>4</v>
      </c>
      <c r="D65" s="4">
        <f t="shared" si="1"/>
        <v>2</v>
      </c>
      <c r="E65" s="4">
        <f t="shared" si="2"/>
        <v>0</v>
      </c>
      <c r="F65" s="4">
        <f t="shared" si="3"/>
        <v>4</v>
      </c>
      <c r="G65" s="4">
        <f t="shared" si="4"/>
        <v>0</v>
      </c>
      <c r="H65" s="4">
        <f t="shared" si="5"/>
        <v>0</v>
      </c>
      <c r="I65" s="4">
        <f t="shared" si="6"/>
        <v>0</v>
      </c>
      <c r="J65" s="4">
        <f t="shared" si="7"/>
        <v>0</v>
      </c>
      <c r="K65" s="4">
        <f t="shared" si="8"/>
        <v>0</v>
      </c>
      <c r="L65" s="11"/>
      <c r="M65" s="12"/>
      <c r="N65" s="12"/>
      <c r="O65" s="12"/>
      <c r="P65" s="12" t="s">
        <v>379</v>
      </c>
      <c r="Q65" s="12" t="s">
        <v>380</v>
      </c>
      <c r="R65" s="12" t="s">
        <v>247</v>
      </c>
      <c r="S65" s="12" t="s">
        <v>381</v>
      </c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C65">
        <v>1</v>
      </c>
    </row>
    <row r="66" spans="1:55" x14ac:dyDescent="0.25">
      <c r="A66" t="s">
        <v>382</v>
      </c>
      <c r="B66" t="s">
        <v>383</v>
      </c>
      <c r="C66" s="4">
        <f t="shared" si="0"/>
        <v>3</v>
      </c>
      <c r="D66" s="4">
        <f t="shared" si="1"/>
        <v>2</v>
      </c>
      <c r="E66" s="4">
        <f t="shared" si="2"/>
        <v>3</v>
      </c>
      <c r="F66" s="4">
        <f t="shared" si="3"/>
        <v>0</v>
      </c>
      <c r="G66" s="4">
        <f t="shared" si="4"/>
        <v>1</v>
      </c>
      <c r="H66" s="4">
        <f t="shared" si="5"/>
        <v>0</v>
      </c>
      <c r="I66" s="4">
        <f t="shared" si="6"/>
        <v>0</v>
      </c>
      <c r="J66" s="4">
        <f t="shared" si="7"/>
        <v>0</v>
      </c>
      <c r="K66" s="4">
        <f t="shared" si="8"/>
        <v>3</v>
      </c>
      <c r="L66" s="11" t="s">
        <v>384</v>
      </c>
      <c r="M66" s="12" t="s">
        <v>385</v>
      </c>
      <c r="N66" s="12" t="s">
        <v>386</v>
      </c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C66">
        <v>1</v>
      </c>
    </row>
    <row r="67" spans="1:55" x14ac:dyDescent="0.25">
      <c r="B67" t="s">
        <v>387</v>
      </c>
      <c r="C67" s="4">
        <f t="shared" si="0"/>
        <v>1</v>
      </c>
      <c r="D67" s="4">
        <f t="shared" si="1"/>
        <v>1</v>
      </c>
      <c r="E67" s="4">
        <f t="shared" si="2"/>
        <v>0</v>
      </c>
      <c r="F67" s="4">
        <f t="shared" si="3"/>
        <v>1</v>
      </c>
      <c r="G67" s="4">
        <f t="shared" si="4"/>
        <v>0</v>
      </c>
      <c r="H67" s="4">
        <f t="shared" si="5"/>
        <v>0</v>
      </c>
      <c r="I67" s="4">
        <f t="shared" si="6"/>
        <v>0</v>
      </c>
      <c r="J67" s="4">
        <f t="shared" si="7"/>
        <v>0</v>
      </c>
      <c r="K67" s="4">
        <f t="shared" si="8"/>
        <v>0</v>
      </c>
      <c r="L67" s="11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 t="s">
        <v>388</v>
      </c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C67">
        <v>1</v>
      </c>
    </row>
    <row r="68" spans="1:55" x14ac:dyDescent="0.25">
      <c r="A68" t="s">
        <v>62</v>
      </c>
      <c r="B68" t="s">
        <v>387</v>
      </c>
      <c r="C68" s="4">
        <f t="shared" si="0"/>
        <v>1</v>
      </c>
      <c r="D68" s="4">
        <f t="shared" si="1"/>
        <v>1</v>
      </c>
      <c r="E68" s="4">
        <f t="shared" si="2"/>
        <v>0</v>
      </c>
      <c r="F68" s="4">
        <f t="shared" si="3"/>
        <v>1</v>
      </c>
      <c r="G68" s="4">
        <f t="shared" si="4"/>
        <v>0</v>
      </c>
      <c r="H68" s="4">
        <f t="shared" si="5"/>
        <v>0</v>
      </c>
      <c r="I68" s="4">
        <f t="shared" si="6"/>
        <v>0</v>
      </c>
      <c r="J68" s="4">
        <f t="shared" si="7"/>
        <v>0</v>
      </c>
      <c r="K68" s="4">
        <f t="shared" si="8"/>
        <v>0</v>
      </c>
      <c r="L68" s="11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 t="s">
        <v>389</v>
      </c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C68">
        <v>1</v>
      </c>
    </row>
    <row r="69" spans="1:55" x14ac:dyDescent="0.25">
      <c r="A69" t="s">
        <v>373</v>
      </c>
      <c r="B69" t="s">
        <v>390</v>
      </c>
      <c r="C69" s="4">
        <f t="shared" si="0"/>
        <v>1</v>
      </c>
      <c r="D69" s="4">
        <f t="shared" si="1"/>
        <v>0</v>
      </c>
      <c r="E69" s="4">
        <f t="shared" si="2"/>
        <v>0</v>
      </c>
      <c r="F69" s="4">
        <f t="shared" si="3"/>
        <v>1</v>
      </c>
      <c r="G69" s="4">
        <f t="shared" si="4"/>
        <v>0</v>
      </c>
      <c r="H69" s="4">
        <f t="shared" si="5"/>
        <v>0</v>
      </c>
      <c r="I69" s="4">
        <f t="shared" si="6"/>
        <v>0</v>
      </c>
      <c r="J69" s="4">
        <f t="shared" si="7"/>
        <v>0</v>
      </c>
      <c r="K69" s="4">
        <f t="shared" si="8"/>
        <v>0</v>
      </c>
      <c r="L69" s="11"/>
      <c r="M69" s="12"/>
      <c r="N69" s="12"/>
      <c r="O69" s="12"/>
      <c r="P69" s="12"/>
      <c r="Q69" s="12"/>
      <c r="R69" s="12"/>
      <c r="S69" s="12" t="s">
        <v>391</v>
      </c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C69">
        <v>1</v>
      </c>
    </row>
    <row r="70" spans="1:55" x14ac:dyDescent="0.25">
      <c r="A70" t="s">
        <v>116</v>
      </c>
      <c r="B70" t="s">
        <v>392</v>
      </c>
      <c r="C70" s="4">
        <f t="shared" si="0"/>
        <v>32</v>
      </c>
      <c r="D70" s="4">
        <f t="shared" si="1"/>
        <v>31</v>
      </c>
      <c r="E70" s="4">
        <f t="shared" si="2"/>
        <v>27</v>
      </c>
      <c r="F70" s="4">
        <f t="shared" si="3"/>
        <v>5</v>
      </c>
      <c r="G70" s="4">
        <f t="shared" si="4"/>
        <v>19</v>
      </c>
      <c r="H70" s="4">
        <f t="shared" si="5"/>
        <v>0</v>
      </c>
      <c r="I70" s="4">
        <f t="shared" si="6"/>
        <v>0</v>
      </c>
      <c r="J70" s="4">
        <f t="shared" si="7"/>
        <v>0</v>
      </c>
      <c r="K70" s="4">
        <f t="shared" si="8"/>
        <v>27</v>
      </c>
      <c r="L70" s="11"/>
      <c r="M70" s="12"/>
      <c r="N70" s="12"/>
      <c r="O70" s="12"/>
      <c r="P70" s="12"/>
      <c r="Q70" s="12"/>
      <c r="R70" s="12"/>
      <c r="S70" s="12"/>
      <c r="T70" s="12" t="s">
        <v>275</v>
      </c>
      <c r="U70" s="12" t="s">
        <v>393</v>
      </c>
      <c r="V70" s="12" t="s">
        <v>192</v>
      </c>
      <c r="W70" s="12" t="s">
        <v>394</v>
      </c>
      <c r="X70" s="12" t="s">
        <v>395</v>
      </c>
      <c r="Y70" s="12" t="s">
        <v>396</v>
      </c>
      <c r="Z70" s="12" t="s">
        <v>397</v>
      </c>
      <c r="AA70" s="12" t="s">
        <v>398</v>
      </c>
      <c r="AB70" s="12" t="s">
        <v>399</v>
      </c>
      <c r="AC70" s="12" t="s">
        <v>400</v>
      </c>
      <c r="AD70" s="12" t="s">
        <v>401</v>
      </c>
      <c r="AE70" s="12" t="s">
        <v>402</v>
      </c>
      <c r="AF70" s="12" t="s">
        <v>403</v>
      </c>
      <c r="AG70" s="12" t="s">
        <v>404</v>
      </c>
      <c r="AH70" s="12" t="s">
        <v>405</v>
      </c>
      <c r="AI70" s="12" t="s">
        <v>406</v>
      </c>
      <c r="AJ70" s="12" t="s">
        <v>407</v>
      </c>
      <c r="AK70" s="12" t="s">
        <v>408</v>
      </c>
      <c r="AL70" s="12" t="s">
        <v>409</v>
      </c>
      <c r="AM70" s="12" t="s">
        <v>410</v>
      </c>
      <c r="AN70" s="12" t="s">
        <v>411</v>
      </c>
      <c r="AO70" s="12" t="s">
        <v>412</v>
      </c>
      <c r="AP70" s="12" t="s">
        <v>413</v>
      </c>
      <c r="AQ70" s="12" t="s">
        <v>414</v>
      </c>
      <c r="AR70" s="12" t="s">
        <v>415</v>
      </c>
      <c r="AS70" s="12" t="s">
        <v>416</v>
      </c>
      <c r="AT70" s="12" t="s">
        <v>417</v>
      </c>
      <c r="AU70" s="12" t="s">
        <v>418</v>
      </c>
      <c r="AV70" s="12" t="s">
        <v>419</v>
      </c>
      <c r="AW70" s="12" t="s">
        <v>420</v>
      </c>
      <c r="AX70" s="12" t="s">
        <v>421</v>
      </c>
      <c r="AY70" s="12" t="s">
        <v>422</v>
      </c>
      <c r="AZ70" s="12"/>
      <c r="BA70" s="12"/>
      <c r="BC70">
        <v>1</v>
      </c>
    </row>
    <row r="71" spans="1:55" x14ac:dyDescent="0.25">
      <c r="A71" t="s">
        <v>423</v>
      </c>
      <c r="B71" t="s">
        <v>424</v>
      </c>
      <c r="C71" s="4">
        <f t="shared" si="0"/>
        <v>3</v>
      </c>
      <c r="D71" s="4">
        <f t="shared" si="1"/>
        <v>1</v>
      </c>
      <c r="E71" s="4">
        <f t="shared" si="2"/>
        <v>0</v>
      </c>
      <c r="F71" s="4">
        <f t="shared" si="3"/>
        <v>3</v>
      </c>
      <c r="G71" s="4">
        <f t="shared" si="4"/>
        <v>0</v>
      </c>
      <c r="H71" s="4">
        <f t="shared" si="5"/>
        <v>0</v>
      </c>
      <c r="I71" s="4">
        <f t="shared" si="6"/>
        <v>0</v>
      </c>
      <c r="J71" s="4">
        <f t="shared" si="7"/>
        <v>0</v>
      </c>
      <c r="K71" s="4">
        <f t="shared" si="8"/>
        <v>0</v>
      </c>
      <c r="L71" s="11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 t="s">
        <v>115</v>
      </c>
      <c r="AT71" s="12" t="s">
        <v>425</v>
      </c>
      <c r="AU71" s="12" t="s">
        <v>426</v>
      </c>
      <c r="AV71" s="12"/>
      <c r="AW71" s="12"/>
      <c r="AX71" s="12"/>
      <c r="AY71" s="12"/>
      <c r="AZ71" s="12"/>
      <c r="BA71" s="12"/>
      <c r="BC71">
        <v>1</v>
      </c>
    </row>
    <row r="72" spans="1:55" x14ac:dyDescent="0.25">
      <c r="A72" t="s">
        <v>427</v>
      </c>
      <c r="B72" t="s">
        <v>428</v>
      </c>
      <c r="C72" s="4">
        <f t="shared" si="0"/>
        <v>26</v>
      </c>
      <c r="D72" s="4">
        <f t="shared" si="1"/>
        <v>21</v>
      </c>
      <c r="E72" s="4">
        <f t="shared" si="2"/>
        <v>26</v>
      </c>
      <c r="F72" s="4">
        <f t="shared" si="3"/>
        <v>0</v>
      </c>
      <c r="G72" s="4">
        <f t="shared" si="4"/>
        <v>3</v>
      </c>
      <c r="H72" s="4">
        <f t="shared" si="5"/>
        <v>0</v>
      </c>
      <c r="I72" s="4">
        <f t="shared" si="6"/>
        <v>0</v>
      </c>
      <c r="J72" s="4">
        <f t="shared" si="7"/>
        <v>0</v>
      </c>
      <c r="K72" s="4">
        <f t="shared" si="8"/>
        <v>26</v>
      </c>
      <c r="L72" s="11" t="s">
        <v>429</v>
      </c>
      <c r="M72" s="12" t="s">
        <v>430</v>
      </c>
      <c r="N72" s="12" t="s">
        <v>431</v>
      </c>
      <c r="O72" s="12" t="s">
        <v>432</v>
      </c>
      <c r="P72" s="12" t="s">
        <v>433</v>
      </c>
      <c r="Q72" s="12" t="s">
        <v>434</v>
      </c>
      <c r="R72" s="12" t="s">
        <v>230</v>
      </c>
      <c r="S72" s="12" t="s">
        <v>435</v>
      </c>
      <c r="T72" s="12" t="s">
        <v>436</v>
      </c>
      <c r="U72" s="12" t="s">
        <v>437</v>
      </c>
      <c r="V72" s="12" t="s">
        <v>438</v>
      </c>
      <c r="W72" s="12" t="s">
        <v>439</v>
      </c>
      <c r="X72" s="12" t="s">
        <v>440</v>
      </c>
      <c r="Y72" s="12" t="s">
        <v>184</v>
      </c>
      <c r="Z72" s="12" t="s">
        <v>441</v>
      </c>
      <c r="AA72" s="12" t="s">
        <v>442</v>
      </c>
      <c r="AB72" s="12" t="s">
        <v>443</v>
      </c>
      <c r="AC72" s="12" t="s">
        <v>444</v>
      </c>
      <c r="AD72" s="12" t="s">
        <v>445</v>
      </c>
      <c r="AE72" s="12" t="s">
        <v>446</v>
      </c>
      <c r="AF72" s="12" t="s">
        <v>162</v>
      </c>
      <c r="AG72" s="12" t="s">
        <v>447</v>
      </c>
      <c r="AH72" s="12" t="s">
        <v>184</v>
      </c>
      <c r="AI72" s="12" t="s">
        <v>448</v>
      </c>
      <c r="AJ72" s="12"/>
      <c r="AK72" s="12"/>
      <c r="AL72" s="12"/>
      <c r="AM72" s="12" t="s">
        <v>162</v>
      </c>
      <c r="AN72" s="12" t="s">
        <v>449</v>
      </c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C72">
        <v>1</v>
      </c>
    </row>
    <row r="73" spans="1:55" x14ac:dyDescent="0.25">
      <c r="A73" t="s">
        <v>450</v>
      </c>
      <c r="B73" t="s">
        <v>428</v>
      </c>
      <c r="C73" s="4">
        <f t="shared" si="0"/>
        <v>6</v>
      </c>
      <c r="D73" s="4">
        <f t="shared" si="1"/>
        <v>6</v>
      </c>
      <c r="E73" s="4">
        <f t="shared" si="2"/>
        <v>1</v>
      </c>
      <c r="F73" s="4">
        <f t="shared" si="3"/>
        <v>5</v>
      </c>
      <c r="G73" s="4">
        <f t="shared" si="4"/>
        <v>0</v>
      </c>
      <c r="H73" s="4">
        <f t="shared" si="5"/>
        <v>0</v>
      </c>
      <c r="I73" s="4">
        <f t="shared" si="6"/>
        <v>0</v>
      </c>
      <c r="J73" s="4">
        <f t="shared" si="7"/>
        <v>0</v>
      </c>
      <c r="K73" s="4">
        <f t="shared" si="8"/>
        <v>1</v>
      </c>
      <c r="L73" s="11"/>
      <c r="M73" s="12" t="s">
        <v>451</v>
      </c>
      <c r="N73" s="12"/>
      <c r="O73" s="12" t="s">
        <v>452</v>
      </c>
      <c r="P73" s="12" t="s">
        <v>453</v>
      </c>
      <c r="Q73" s="12" t="s">
        <v>106</v>
      </c>
      <c r="R73" s="12" t="s">
        <v>454</v>
      </c>
      <c r="S73" s="12" t="s">
        <v>455</v>
      </c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C73">
        <v>1</v>
      </c>
    </row>
    <row r="74" spans="1:55" x14ac:dyDescent="0.25">
      <c r="A74" t="s">
        <v>456</v>
      </c>
      <c r="B74" t="s">
        <v>457</v>
      </c>
      <c r="C74" s="4">
        <f t="shared" si="0"/>
        <v>9</v>
      </c>
      <c r="D74" s="4">
        <f t="shared" si="1"/>
        <v>8</v>
      </c>
      <c r="E74" s="4">
        <f t="shared" si="2"/>
        <v>4</v>
      </c>
      <c r="F74" s="4">
        <f t="shared" si="3"/>
        <v>0</v>
      </c>
      <c r="G74" s="4">
        <f t="shared" si="4"/>
        <v>0</v>
      </c>
      <c r="H74" s="4">
        <f t="shared" si="5"/>
        <v>5</v>
      </c>
      <c r="I74" s="4">
        <f t="shared" si="6"/>
        <v>0</v>
      </c>
      <c r="J74" s="4">
        <f t="shared" si="7"/>
        <v>5</v>
      </c>
      <c r="K74" s="4">
        <f t="shared" si="8"/>
        <v>4</v>
      </c>
      <c r="L74" s="11"/>
      <c r="M74" s="12"/>
      <c r="N74" s="12"/>
      <c r="O74" s="12"/>
      <c r="P74" s="12"/>
      <c r="Q74" s="12"/>
      <c r="R74" s="12"/>
      <c r="S74" s="12"/>
      <c r="T74" s="12" t="s">
        <v>347</v>
      </c>
      <c r="U74" s="12" t="s">
        <v>458</v>
      </c>
      <c r="V74" s="12"/>
      <c r="W74" s="12"/>
      <c r="X74" s="12"/>
      <c r="Y74" s="12"/>
      <c r="Z74" s="12"/>
      <c r="AA74" s="12"/>
      <c r="AB74" s="12" t="s">
        <v>459</v>
      </c>
      <c r="AC74" s="12"/>
      <c r="AD74" s="12"/>
      <c r="AE74" s="12"/>
      <c r="AF74" s="12"/>
      <c r="AG74" s="12"/>
      <c r="AH74" s="12" t="s">
        <v>460</v>
      </c>
      <c r="AI74" s="12" t="s">
        <v>461</v>
      </c>
      <c r="AJ74" s="12" t="s">
        <v>462</v>
      </c>
      <c r="AK74" s="12" t="s">
        <v>463</v>
      </c>
      <c r="AL74" s="12" t="s">
        <v>464</v>
      </c>
      <c r="AM74" s="12" t="s">
        <v>465</v>
      </c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C74">
        <v>1</v>
      </c>
    </row>
    <row r="75" spans="1:55" x14ac:dyDescent="0.25">
      <c r="A75" t="s">
        <v>466</v>
      </c>
      <c r="B75" t="s">
        <v>467</v>
      </c>
      <c r="C75" s="4">
        <f t="shared" si="0"/>
        <v>3</v>
      </c>
      <c r="D75" s="4">
        <f t="shared" si="1"/>
        <v>3</v>
      </c>
      <c r="E75" s="4">
        <f t="shared" si="2"/>
        <v>2</v>
      </c>
      <c r="F75" s="4">
        <f t="shared" si="3"/>
        <v>1</v>
      </c>
      <c r="G75" s="4">
        <f t="shared" si="4"/>
        <v>0</v>
      </c>
      <c r="H75" s="4">
        <f t="shared" si="5"/>
        <v>0</v>
      </c>
      <c r="I75" s="4">
        <f t="shared" si="6"/>
        <v>0</v>
      </c>
      <c r="J75" s="4">
        <f t="shared" si="7"/>
        <v>0</v>
      </c>
      <c r="K75" s="4">
        <f t="shared" si="8"/>
        <v>2</v>
      </c>
      <c r="L75" s="11"/>
      <c r="M75" s="12"/>
      <c r="N75" s="12"/>
      <c r="O75" s="12"/>
      <c r="P75" s="12"/>
      <c r="Q75" s="12"/>
      <c r="R75" s="12"/>
      <c r="S75" s="12" t="s">
        <v>468</v>
      </c>
      <c r="T75" s="12"/>
      <c r="U75" s="12" t="s">
        <v>469</v>
      </c>
      <c r="V75" s="12" t="s">
        <v>470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C75">
        <v>1</v>
      </c>
    </row>
    <row r="76" spans="1:55" x14ac:dyDescent="0.25">
      <c r="A76" t="s">
        <v>471</v>
      </c>
      <c r="B76" t="s">
        <v>472</v>
      </c>
      <c r="C76" s="4">
        <f t="shared" si="0"/>
        <v>4</v>
      </c>
      <c r="D76" s="4">
        <f t="shared" si="1"/>
        <v>3</v>
      </c>
      <c r="E76" s="4">
        <f t="shared" si="2"/>
        <v>1</v>
      </c>
      <c r="F76" s="4">
        <f t="shared" si="3"/>
        <v>3</v>
      </c>
      <c r="G76" s="4">
        <f t="shared" si="4"/>
        <v>0</v>
      </c>
      <c r="H76" s="4">
        <f t="shared" si="5"/>
        <v>0</v>
      </c>
      <c r="I76" s="4">
        <f t="shared" si="6"/>
        <v>0</v>
      </c>
      <c r="J76" s="4">
        <f t="shared" si="7"/>
        <v>0</v>
      </c>
      <c r="K76" s="4">
        <f t="shared" si="8"/>
        <v>1</v>
      </c>
      <c r="L76" s="11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 t="s">
        <v>473</v>
      </c>
      <c r="AS76" s="12" t="s">
        <v>474</v>
      </c>
      <c r="AT76" s="12" t="s">
        <v>475</v>
      </c>
      <c r="AU76" s="12" t="s">
        <v>335</v>
      </c>
      <c r="AV76" s="12"/>
      <c r="AW76" s="12"/>
      <c r="AX76" s="12"/>
      <c r="AY76" s="12"/>
      <c r="AZ76" s="12"/>
      <c r="BA76" s="12"/>
      <c r="BC76">
        <v>1</v>
      </c>
    </row>
    <row r="77" spans="1:55" x14ac:dyDescent="0.25">
      <c r="A77" t="s">
        <v>191</v>
      </c>
      <c r="B77" t="s">
        <v>476</v>
      </c>
      <c r="C77" s="4">
        <f t="shared" si="0"/>
        <v>5</v>
      </c>
      <c r="D77" s="4">
        <f t="shared" si="1"/>
        <v>5</v>
      </c>
      <c r="E77" s="4">
        <f t="shared" si="2"/>
        <v>0</v>
      </c>
      <c r="F77" s="4">
        <f t="shared" si="3"/>
        <v>5</v>
      </c>
      <c r="G77" s="4">
        <f t="shared" si="4"/>
        <v>0</v>
      </c>
      <c r="H77" s="4">
        <f t="shared" si="5"/>
        <v>0</v>
      </c>
      <c r="I77" s="4">
        <f t="shared" si="6"/>
        <v>0</v>
      </c>
      <c r="J77" s="4">
        <f t="shared" si="7"/>
        <v>0</v>
      </c>
      <c r="K77" s="4">
        <f t="shared" si="8"/>
        <v>0</v>
      </c>
      <c r="L77" s="11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 t="s">
        <v>477</v>
      </c>
      <c r="AL77" s="12" t="s">
        <v>478</v>
      </c>
      <c r="AM77" s="12" t="s">
        <v>479</v>
      </c>
      <c r="AN77" s="12" t="s">
        <v>480</v>
      </c>
      <c r="AO77" s="12" t="s">
        <v>481</v>
      </c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C77">
        <v>1</v>
      </c>
    </row>
    <row r="78" spans="1:55" x14ac:dyDescent="0.25">
      <c r="A78" t="s">
        <v>103</v>
      </c>
      <c r="B78" t="s">
        <v>476</v>
      </c>
      <c r="C78" s="4">
        <f t="shared" ref="C78:C141" si="9">COUNTA(L78:BA78)</f>
        <v>4</v>
      </c>
      <c r="D78" s="4">
        <f t="shared" ref="D78:D141" si="10">SUMIF(L78:BA78,"=*S*",$L$319:$BA$319)</f>
        <v>3</v>
      </c>
      <c r="E78" s="4">
        <f t="shared" ref="E78:E141" si="11">SUMIF(L78:BA78,"=H*",$L$319:$BA$319)</f>
        <v>0</v>
      </c>
      <c r="F78" s="4">
        <f t="shared" ref="F78:F141" si="12">SUMIF(L78:BA78,"=J*",$L$319:$BA$319)</f>
        <v>4</v>
      </c>
      <c r="G78" s="4">
        <f t="shared" ref="G78:G141" si="13">SUMIF(L78:BA78,"=H-1*",$L$319:$BA$319)</f>
        <v>0</v>
      </c>
      <c r="H78" s="4">
        <f t="shared" ref="H78:H141" si="14">SUMIF(L78:BA78,"=D*",$L$319:$BA$319)</f>
        <v>0</v>
      </c>
      <c r="I78" s="4">
        <f t="shared" ref="I78:I141" si="15">SUMIF(L78:BA78,"=M*",$L$319:$BA$319)</f>
        <v>0</v>
      </c>
      <c r="J78" s="4">
        <f t="shared" ref="J78:J141" si="16">SUMIF(L78:BA78,"=D-1*",$L$319:$BA$319)</f>
        <v>0</v>
      </c>
      <c r="K78" s="4">
        <f t="shared" ref="K78:K141" si="17">SUMIF(L78:BA78,CONCATENATE(K$11,"*"),$L$319:$BA$319)</f>
        <v>0</v>
      </c>
      <c r="L78" s="11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 t="s">
        <v>482</v>
      </c>
      <c r="AL78" s="12" t="s">
        <v>483</v>
      </c>
      <c r="AM78" s="12" t="s">
        <v>484</v>
      </c>
      <c r="AN78" s="12" t="s">
        <v>485</v>
      </c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C78">
        <v>1</v>
      </c>
    </row>
    <row r="79" spans="1:55" x14ac:dyDescent="0.25">
      <c r="A79" t="s">
        <v>486</v>
      </c>
      <c r="B79" t="s">
        <v>476</v>
      </c>
      <c r="C79" s="4">
        <f t="shared" si="9"/>
        <v>16</v>
      </c>
      <c r="D79" s="4">
        <f t="shared" si="10"/>
        <v>15</v>
      </c>
      <c r="E79" s="4">
        <f t="shared" si="11"/>
        <v>14</v>
      </c>
      <c r="F79" s="4">
        <f t="shared" si="12"/>
        <v>0</v>
      </c>
      <c r="G79" s="4">
        <f t="shared" si="13"/>
        <v>0</v>
      </c>
      <c r="H79" s="4">
        <f t="shared" si="14"/>
        <v>0</v>
      </c>
      <c r="I79" s="4">
        <f t="shared" si="15"/>
        <v>0</v>
      </c>
      <c r="J79" s="4">
        <f t="shared" si="16"/>
        <v>0</v>
      </c>
      <c r="K79" s="4">
        <f t="shared" si="17"/>
        <v>14</v>
      </c>
      <c r="L79" s="11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 t="s">
        <v>487</v>
      </c>
      <c r="AL79" s="12" t="s">
        <v>488</v>
      </c>
      <c r="AM79" s="12" t="s">
        <v>489</v>
      </c>
      <c r="AN79" s="12" t="s">
        <v>490</v>
      </c>
      <c r="AO79" s="12" t="s">
        <v>491</v>
      </c>
      <c r="AP79" s="12" t="s">
        <v>492</v>
      </c>
      <c r="AQ79" s="12" t="s">
        <v>493</v>
      </c>
      <c r="AR79" s="12" t="s">
        <v>494</v>
      </c>
      <c r="AS79" s="12" t="s">
        <v>495</v>
      </c>
      <c r="AT79" s="12" t="s">
        <v>496</v>
      </c>
      <c r="AU79" s="12" t="s">
        <v>497</v>
      </c>
      <c r="AV79" s="12" t="s">
        <v>498</v>
      </c>
      <c r="AW79" s="12" t="s">
        <v>499</v>
      </c>
      <c r="AX79" s="12" t="s">
        <v>500</v>
      </c>
      <c r="AY79" s="12"/>
      <c r="AZ79" s="12" t="s">
        <v>2118</v>
      </c>
      <c r="BA79" s="12" t="s">
        <v>2172</v>
      </c>
      <c r="BC79">
        <v>1</v>
      </c>
    </row>
    <row r="80" spans="1:55" x14ac:dyDescent="0.25">
      <c r="A80" t="s">
        <v>501</v>
      </c>
      <c r="B80" t="s">
        <v>502</v>
      </c>
      <c r="C80" s="4">
        <f t="shared" si="9"/>
        <v>11</v>
      </c>
      <c r="D80" s="4">
        <f t="shared" si="10"/>
        <v>11</v>
      </c>
      <c r="E80" s="4">
        <f t="shared" si="11"/>
        <v>0</v>
      </c>
      <c r="F80" s="4">
        <f t="shared" si="12"/>
        <v>0</v>
      </c>
      <c r="G80" s="4">
        <f t="shared" si="13"/>
        <v>0</v>
      </c>
      <c r="H80" s="4">
        <f t="shared" si="14"/>
        <v>7</v>
      </c>
      <c r="I80" s="4">
        <f t="shared" si="15"/>
        <v>4</v>
      </c>
      <c r="J80" s="4">
        <f t="shared" si="16"/>
        <v>6</v>
      </c>
      <c r="K80" s="4">
        <f t="shared" si="17"/>
        <v>0</v>
      </c>
      <c r="L80" s="11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 t="s">
        <v>503</v>
      </c>
      <c r="Z80" s="12" t="s">
        <v>504</v>
      </c>
      <c r="AA80" s="12" t="s">
        <v>505</v>
      </c>
      <c r="AB80" s="12" t="s">
        <v>506</v>
      </c>
      <c r="AC80" s="12" t="s">
        <v>507</v>
      </c>
      <c r="AD80" s="12" t="s">
        <v>508</v>
      </c>
      <c r="AE80" s="12" t="s">
        <v>509</v>
      </c>
      <c r="AF80" s="12" t="s">
        <v>510</v>
      </c>
      <c r="AG80" s="12" t="s">
        <v>511</v>
      </c>
      <c r="AH80" s="12" t="s">
        <v>512</v>
      </c>
      <c r="AI80" s="12" t="s">
        <v>513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C80">
        <v>1</v>
      </c>
    </row>
    <row r="81" spans="1:55" x14ac:dyDescent="0.25">
      <c r="A81" t="s">
        <v>70</v>
      </c>
      <c r="B81" t="s">
        <v>514</v>
      </c>
      <c r="C81" s="4">
        <f t="shared" si="9"/>
        <v>5</v>
      </c>
      <c r="D81" s="4">
        <f t="shared" si="10"/>
        <v>4</v>
      </c>
      <c r="E81" s="4">
        <f t="shared" si="11"/>
        <v>1</v>
      </c>
      <c r="F81" s="4">
        <f t="shared" si="12"/>
        <v>4</v>
      </c>
      <c r="G81" s="4">
        <f t="shared" si="13"/>
        <v>0</v>
      </c>
      <c r="H81" s="4">
        <f t="shared" si="14"/>
        <v>0</v>
      </c>
      <c r="I81" s="4">
        <f t="shared" si="15"/>
        <v>0</v>
      </c>
      <c r="J81" s="4">
        <f t="shared" si="16"/>
        <v>0</v>
      </c>
      <c r="K81" s="4">
        <f t="shared" si="17"/>
        <v>1</v>
      </c>
      <c r="L81" s="11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 t="s">
        <v>515</v>
      </c>
      <c r="AM81" s="12" t="s">
        <v>516</v>
      </c>
      <c r="AN81" s="12" t="s">
        <v>517</v>
      </c>
      <c r="AO81" s="12" t="s">
        <v>518</v>
      </c>
      <c r="AP81" s="12" t="s">
        <v>100</v>
      </c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C81">
        <v>1</v>
      </c>
    </row>
    <row r="82" spans="1:55" x14ac:dyDescent="0.25">
      <c r="A82" t="s">
        <v>156</v>
      </c>
      <c r="B82" t="s">
        <v>514</v>
      </c>
      <c r="C82" s="4">
        <f t="shared" si="9"/>
        <v>5</v>
      </c>
      <c r="D82" s="4">
        <f t="shared" si="10"/>
        <v>4</v>
      </c>
      <c r="E82" s="4">
        <f t="shared" si="11"/>
        <v>0</v>
      </c>
      <c r="F82" s="4">
        <f t="shared" si="12"/>
        <v>5</v>
      </c>
      <c r="G82" s="4">
        <f t="shared" si="13"/>
        <v>0</v>
      </c>
      <c r="H82" s="4">
        <f t="shared" si="14"/>
        <v>0</v>
      </c>
      <c r="I82" s="4">
        <f t="shared" si="15"/>
        <v>0</v>
      </c>
      <c r="J82" s="4">
        <f t="shared" si="16"/>
        <v>0</v>
      </c>
      <c r="K82" s="4">
        <f t="shared" si="17"/>
        <v>0</v>
      </c>
      <c r="L82" s="11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 t="s">
        <v>519</v>
      </c>
      <c r="AM82" s="12" t="s">
        <v>520</v>
      </c>
      <c r="AN82" s="12" t="s">
        <v>521</v>
      </c>
      <c r="AO82" s="12" t="s">
        <v>522</v>
      </c>
      <c r="AP82" s="12" t="s">
        <v>145</v>
      </c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C82">
        <v>1</v>
      </c>
    </row>
    <row r="83" spans="1:55" x14ac:dyDescent="0.25">
      <c r="A83" t="s">
        <v>382</v>
      </c>
      <c r="B83" t="s">
        <v>523</v>
      </c>
      <c r="C83" s="4">
        <f t="shared" si="9"/>
        <v>8</v>
      </c>
      <c r="D83" s="4">
        <f t="shared" si="10"/>
        <v>6</v>
      </c>
      <c r="E83" s="4">
        <f t="shared" si="11"/>
        <v>8</v>
      </c>
      <c r="F83" s="4">
        <f t="shared" si="12"/>
        <v>0</v>
      </c>
      <c r="G83" s="4">
        <f t="shared" si="13"/>
        <v>2</v>
      </c>
      <c r="H83" s="4">
        <f t="shared" si="14"/>
        <v>0</v>
      </c>
      <c r="I83" s="4">
        <f t="shared" si="15"/>
        <v>0</v>
      </c>
      <c r="J83" s="4">
        <f t="shared" si="16"/>
        <v>0</v>
      </c>
      <c r="K83" s="4">
        <f t="shared" si="17"/>
        <v>8</v>
      </c>
      <c r="L83" s="11" t="s">
        <v>524</v>
      </c>
      <c r="M83" s="12" t="s">
        <v>525</v>
      </c>
      <c r="N83" s="12" t="s">
        <v>526</v>
      </c>
      <c r="O83" s="12" t="s">
        <v>527</v>
      </c>
      <c r="P83" s="12" t="s">
        <v>528</v>
      </c>
      <c r="Q83" s="12" t="s">
        <v>529</v>
      </c>
      <c r="R83" s="12" t="s">
        <v>530</v>
      </c>
      <c r="S83" s="12" t="s">
        <v>328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C83">
        <v>1</v>
      </c>
    </row>
    <row r="84" spans="1:55" x14ac:dyDescent="0.25">
      <c r="A84" t="s">
        <v>531</v>
      </c>
      <c r="B84" t="s">
        <v>523</v>
      </c>
      <c r="C84" s="4">
        <f t="shared" si="9"/>
        <v>12</v>
      </c>
      <c r="D84" s="4">
        <f t="shared" si="10"/>
        <v>12</v>
      </c>
      <c r="E84" s="4">
        <f t="shared" si="11"/>
        <v>12</v>
      </c>
      <c r="F84" s="4">
        <f t="shared" si="12"/>
        <v>0</v>
      </c>
      <c r="G84" s="4">
        <f t="shared" si="13"/>
        <v>11</v>
      </c>
      <c r="H84" s="4">
        <f t="shared" si="14"/>
        <v>0</v>
      </c>
      <c r="I84" s="4">
        <f t="shared" si="15"/>
        <v>0</v>
      </c>
      <c r="J84" s="4">
        <f t="shared" si="16"/>
        <v>0</v>
      </c>
      <c r="K84" s="4">
        <f t="shared" si="17"/>
        <v>12</v>
      </c>
      <c r="L84" s="11"/>
      <c r="M84" s="12"/>
      <c r="N84" s="12"/>
      <c r="O84" s="12"/>
      <c r="P84" s="12" t="s">
        <v>532</v>
      </c>
      <c r="Q84" s="12" t="s">
        <v>533</v>
      </c>
      <c r="R84" s="12"/>
      <c r="S84" s="12"/>
      <c r="T84" s="12"/>
      <c r="U84" s="12"/>
      <c r="V84" s="12" t="s">
        <v>534</v>
      </c>
      <c r="W84" s="12" t="s">
        <v>535</v>
      </c>
      <c r="X84" s="12" t="s">
        <v>536</v>
      </c>
      <c r="Y84" s="12" t="s">
        <v>537</v>
      </c>
      <c r="Z84" s="12" t="s">
        <v>538</v>
      </c>
      <c r="AA84" s="12" t="s">
        <v>539</v>
      </c>
      <c r="AB84" s="12" t="s">
        <v>540</v>
      </c>
      <c r="AC84" s="12" t="s">
        <v>541</v>
      </c>
      <c r="AD84" s="12" t="s">
        <v>542</v>
      </c>
      <c r="AE84" s="12" t="s">
        <v>543</v>
      </c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C84">
        <v>1</v>
      </c>
    </row>
    <row r="85" spans="1:55" x14ac:dyDescent="0.25">
      <c r="A85" t="s">
        <v>223</v>
      </c>
      <c r="B85" t="s">
        <v>523</v>
      </c>
      <c r="C85" s="4">
        <f t="shared" si="9"/>
        <v>1</v>
      </c>
      <c r="D85" s="4">
        <f t="shared" si="10"/>
        <v>1</v>
      </c>
      <c r="E85" s="4">
        <f t="shared" si="11"/>
        <v>0</v>
      </c>
      <c r="F85" s="4">
        <f t="shared" si="12"/>
        <v>1</v>
      </c>
      <c r="G85" s="4">
        <f t="shared" si="13"/>
        <v>0</v>
      </c>
      <c r="H85" s="4">
        <f t="shared" si="14"/>
        <v>0</v>
      </c>
      <c r="I85" s="4">
        <f t="shared" si="15"/>
        <v>0</v>
      </c>
      <c r="J85" s="4">
        <f t="shared" si="16"/>
        <v>0</v>
      </c>
      <c r="K85" s="4">
        <f t="shared" si="17"/>
        <v>0</v>
      </c>
      <c r="L85" s="11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 t="s">
        <v>544</v>
      </c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C85">
        <v>1</v>
      </c>
    </row>
    <row r="86" spans="1:55" x14ac:dyDescent="0.25">
      <c r="A86" t="s">
        <v>545</v>
      </c>
      <c r="B86" t="s">
        <v>523</v>
      </c>
      <c r="C86" s="4">
        <f t="shared" si="9"/>
        <v>1</v>
      </c>
      <c r="D86" s="4">
        <f t="shared" si="10"/>
        <v>1</v>
      </c>
      <c r="E86" s="4">
        <f t="shared" si="11"/>
        <v>0</v>
      </c>
      <c r="F86" s="4">
        <f t="shared" si="12"/>
        <v>1</v>
      </c>
      <c r="G86" s="4">
        <f t="shared" si="13"/>
        <v>0</v>
      </c>
      <c r="H86" s="4">
        <f t="shared" si="14"/>
        <v>0</v>
      </c>
      <c r="I86" s="4">
        <f t="shared" si="15"/>
        <v>0</v>
      </c>
      <c r="J86" s="4">
        <f t="shared" si="16"/>
        <v>0</v>
      </c>
      <c r="K86" s="4">
        <f t="shared" si="17"/>
        <v>0</v>
      </c>
      <c r="L86" s="11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 t="s">
        <v>546</v>
      </c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C86">
        <v>1</v>
      </c>
    </row>
    <row r="87" spans="1:55" x14ac:dyDescent="0.25">
      <c r="A87" t="s">
        <v>103</v>
      </c>
      <c r="B87" t="s">
        <v>547</v>
      </c>
      <c r="C87" s="4">
        <f t="shared" si="9"/>
        <v>1</v>
      </c>
      <c r="D87" s="4">
        <f t="shared" si="10"/>
        <v>0</v>
      </c>
      <c r="E87" s="4">
        <f t="shared" si="11"/>
        <v>1</v>
      </c>
      <c r="F87" s="4">
        <f t="shared" si="12"/>
        <v>0</v>
      </c>
      <c r="G87" s="4">
        <f t="shared" si="13"/>
        <v>0</v>
      </c>
      <c r="H87" s="4">
        <f t="shared" si="14"/>
        <v>0</v>
      </c>
      <c r="I87" s="4">
        <f t="shared" si="15"/>
        <v>0</v>
      </c>
      <c r="J87" s="4">
        <f t="shared" si="16"/>
        <v>0</v>
      </c>
      <c r="K87" s="4">
        <f t="shared" si="17"/>
        <v>1</v>
      </c>
      <c r="L87" s="11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 t="s">
        <v>548</v>
      </c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C87">
        <v>1</v>
      </c>
    </row>
    <row r="88" spans="1:55" x14ac:dyDescent="0.25">
      <c r="A88" t="s">
        <v>332</v>
      </c>
      <c r="B88" t="s">
        <v>549</v>
      </c>
      <c r="C88" s="4">
        <f t="shared" si="9"/>
        <v>5</v>
      </c>
      <c r="D88" s="4">
        <f t="shared" si="10"/>
        <v>5</v>
      </c>
      <c r="E88" s="4">
        <f t="shared" si="11"/>
        <v>0</v>
      </c>
      <c r="F88" s="4">
        <f t="shared" si="12"/>
        <v>5</v>
      </c>
      <c r="G88" s="4">
        <f t="shared" si="13"/>
        <v>0</v>
      </c>
      <c r="H88" s="4">
        <f t="shared" si="14"/>
        <v>0</v>
      </c>
      <c r="I88" s="4">
        <f t="shared" si="15"/>
        <v>0</v>
      </c>
      <c r="J88" s="4">
        <f t="shared" si="16"/>
        <v>0</v>
      </c>
      <c r="K88" s="4">
        <f t="shared" si="17"/>
        <v>0</v>
      </c>
      <c r="L88" s="11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 t="s">
        <v>550</v>
      </c>
      <c r="Y88" s="12" t="s">
        <v>551</v>
      </c>
      <c r="Z88" s="12" t="s">
        <v>552</v>
      </c>
      <c r="AA88" s="12" t="s">
        <v>553</v>
      </c>
      <c r="AB88" s="12" t="s">
        <v>554</v>
      </c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C88">
        <v>1</v>
      </c>
    </row>
    <row r="89" spans="1:55" x14ac:dyDescent="0.25">
      <c r="A89" t="s">
        <v>270</v>
      </c>
      <c r="B89" t="s">
        <v>549</v>
      </c>
      <c r="C89" s="4">
        <f t="shared" si="9"/>
        <v>2</v>
      </c>
      <c r="D89" s="4">
        <f t="shared" si="10"/>
        <v>1</v>
      </c>
      <c r="E89" s="4">
        <f t="shared" si="11"/>
        <v>0</v>
      </c>
      <c r="F89" s="4">
        <f t="shared" si="12"/>
        <v>2</v>
      </c>
      <c r="G89" s="4">
        <f t="shared" si="13"/>
        <v>0</v>
      </c>
      <c r="H89" s="4">
        <f t="shared" si="14"/>
        <v>0</v>
      </c>
      <c r="I89" s="4">
        <f t="shared" si="15"/>
        <v>0</v>
      </c>
      <c r="J89" s="4">
        <f t="shared" si="16"/>
        <v>0</v>
      </c>
      <c r="K89" s="4">
        <f t="shared" si="17"/>
        <v>0</v>
      </c>
      <c r="L89" s="11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 t="s">
        <v>555</v>
      </c>
      <c r="AB89" s="12" t="s">
        <v>556</v>
      </c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C89">
        <v>1</v>
      </c>
    </row>
    <row r="90" spans="1:55" x14ac:dyDescent="0.25">
      <c r="A90" t="s">
        <v>557</v>
      </c>
      <c r="B90" t="s">
        <v>558</v>
      </c>
      <c r="C90" s="4">
        <f t="shared" si="9"/>
        <v>1</v>
      </c>
      <c r="D90" s="4">
        <f t="shared" si="10"/>
        <v>1</v>
      </c>
      <c r="E90" s="4">
        <f t="shared" si="11"/>
        <v>0</v>
      </c>
      <c r="F90" s="4">
        <f t="shared" si="12"/>
        <v>1</v>
      </c>
      <c r="G90" s="4">
        <f t="shared" si="13"/>
        <v>0</v>
      </c>
      <c r="H90" s="4">
        <f t="shared" si="14"/>
        <v>0</v>
      </c>
      <c r="I90" s="4">
        <f t="shared" si="15"/>
        <v>0</v>
      </c>
      <c r="J90" s="4">
        <f t="shared" si="16"/>
        <v>0</v>
      </c>
      <c r="K90" s="4">
        <f t="shared" si="17"/>
        <v>0</v>
      </c>
      <c r="L90" s="11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 t="s">
        <v>559</v>
      </c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C90">
        <v>1</v>
      </c>
    </row>
    <row r="91" spans="1:55" x14ac:dyDescent="0.25">
      <c r="A91" t="s">
        <v>560</v>
      </c>
      <c r="B91" t="s">
        <v>561</v>
      </c>
      <c r="C91" s="4">
        <f t="shared" si="9"/>
        <v>1</v>
      </c>
      <c r="D91" s="4">
        <f t="shared" si="10"/>
        <v>0</v>
      </c>
      <c r="E91" s="4">
        <f t="shared" si="11"/>
        <v>0</v>
      </c>
      <c r="F91" s="4">
        <f t="shared" si="12"/>
        <v>0</v>
      </c>
      <c r="G91" s="4">
        <f t="shared" si="13"/>
        <v>0</v>
      </c>
      <c r="H91" s="4">
        <f t="shared" si="14"/>
        <v>0</v>
      </c>
      <c r="I91" s="4">
        <f t="shared" si="15"/>
        <v>1</v>
      </c>
      <c r="J91" s="4">
        <f t="shared" si="16"/>
        <v>0</v>
      </c>
      <c r="K91" s="4">
        <f t="shared" si="17"/>
        <v>0</v>
      </c>
      <c r="L91" s="11"/>
      <c r="M91" s="12"/>
      <c r="N91" s="12"/>
      <c r="O91" s="12"/>
      <c r="P91" s="12"/>
      <c r="Q91" s="12"/>
      <c r="R91" s="12"/>
      <c r="S91" s="12"/>
      <c r="T91" s="12"/>
      <c r="U91" s="12" t="s">
        <v>345</v>
      </c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C91">
        <v>1</v>
      </c>
    </row>
    <row r="92" spans="1:55" x14ac:dyDescent="0.25">
      <c r="A92" t="s">
        <v>270</v>
      </c>
      <c r="B92" t="s">
        <v>561</v>
      </c>
      <c r="C92" s="4">
        <f t="shared" si="9"/>
        <v>1</v>
      </c>
      <c r="D92" s="4">
        <f t="shared" si="10"/>
        <v>1</v>
      </c>
      <c r="E92" s="4">
        <f t="shared" si="11"/>
        <v>0</v>
      </c>
      <c r="F92" s="4">
        <f t="shared" si="12"/>
        <v>1</v>
      </c>
      <c r="G92" s="4">
        <f t="shared" si="13"/>
        <v>0</v>
      </c>
      <c r="H92" s="4">
        <f t="shared" si="14"/>
        <v>0</v>
      </c>
      <c r="I92" s="4">
        <f t="shared" si="15"/>
        <v>0</v>
      </c>
      <c r="J92" s="4">
        <f t="shared" si="16"/>
        <v>0</v>
      </c>
      <c r="K92" s="4">
        <f t="shared" si="17"/>
        <v>0</v>
      </c>
      <c r="L92" s="11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 t="s">
        <v>562</v>
      </c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C92">
        <v>1</v>
      </c>
    </row>
    <row r="93" spans="1:55" x14ac:dyDescent="0.25">
      <c r="B93" t="s">
        <v>563</v>
      </c>
      <c r="C93" s="4">
        <f t="shared" si="9"/>
        <v>1</v>
      </c>
      <c r="D93" s="4">
        <f t="shared" si="10"/>
        <v>1</v>
      </c>
      <c r="E93" s="4">
        <f t="shared" si="11"/>
        <v>0</v>
      </c>
      <c r="F93" s="4">
        <f t="shared" si="12"/>
        <v>1</v>
      </c>
      <c r="G93" s="4">
        <f t="shared" si="13"/>
        <v>0</v>
      </c>
      <c r="H93" s="4">
        <f t="shared" si="14"/>
        <v>0</v>
      </c>
      <c r="I93" s="4">
        <f t="shared" si="15"/>
        <v>0</v>
      </c>
      <c r="J93" s="4">
        <f t="shared" si="16"/>
        <v>0</v>
      </c>
      <c r="K93" s="4">
        <f t="shared" si="17"/>
        <v>0</v>
      </c>
      <c r="L93" s="11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 t="s">
        <v>564</v>
      </c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C93">
        <v>1</v>
      </c>
    </row>
    <row r="94" spans="1:55" x14ac:dyDescent="0.25">
      <c r="A94" t="s">
        <v>450</v>
      </c>
      <c r="B94" t="s">
        <v>565</v>
      </c>
      <c r="C94" s="4">
        <f t="shared" si="9"/>
        <v>2</v>
      </c>
      <c r="D94" s="4">
        <f t="shared" si="10"/>
        <v>0</v>
      </c>
      <c r="E94" s="4">
        <f t="shared" si="11"/>
        <v>1</v>
      </c>
      <c r="F94" s="4">
        <f t="shared" si="12"/>
        <v>1</v>
      </c>
      <c r="G94" s="4">
        <f t="shared" si="13"/>
        <v>0</v>
      </c>
      <c r="H94" s="4">
        <f t="shared" si="14"/>
        <v>0</v>
      </c>
      <c r="I94" s="4">
        <f t="shared" si="15"/>
        <v>0</v>
      </c>
      <c r="J94" s="4">
        <f t="shared" si="16"/>
        <v>0</v>
      </c>
      <c r="K94" s="4">
        <f t="shared" si="17"/>
        <v>1</v>
      </c>
      <c r="L94" s="11"/>
      <c r="M94" s="12" t="s">
        <v>145</v>
      </c>
      <c r="N94" s="12"/>
      <c r="O94" s="12"/>
      <c r="P94" s="12" t="s">
        <v>566</v>
      </c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C94">
        <v>1</v>
      </c>
    </row>
    <row r="95" spans="1:55" x14ac:dyDescent="0.25">
      <c r="A95" t="s">
        <v>450</v>
      </c>
      <c r="B95" t="s">
        <v>567</v>
      </c>
      <c r="C95" s="4">
        <f t="shared" si="9"/>
        <v>3</v>
      </c>
      <c r="D95" s="4">
        <f t="shared" si="10"/>
        <v>2</v>
      </c>
      <c r="E95" s="4">
        <f t="shared" si="11"/>
        <v>3</v>
      </c>
      <c r="F95" s="4">
        <f t="shared" si="12"/>
        <v>0</v>
      </c>
      <c r="G95" s="4">
        <f t="shared" si="13"/>
        <v>0</v>
      </c>
      <c r="H95" s="4">
        <f t="shared" si="14"/>
        <v>0</v>
      </c>
      <c r="I95" s="4">
        <f t="shared" si="15"/>
        <v>0</v>
      </c>
      <c r="J95" s="4">
        <f t="shared" si="16"/>
        <v>0</v>
      </c>
      <c r="K95" s="4">
        <f t="shared" si="17"/>
        <v>3</v>
      </c>
      <c r="L95" s="11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 t="s">
        <v>568</v>
      </c>
      <c r="AC95" s="12" t="s">
        <v>569</v>
      </c>
      <c r="AD95" s="12" t="s">
        <v>570</v>
      </c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C95">
        <v>1</v>
      </c>
    </row>
    <row r="96" spans="1:55" x14ac:dyDescent="0.25">
      <c r="A96" t="s">
        <v>187</v>
      </c>
      <c r="B96" t="s">
        <v>571</v>
      </c>
      <c r="C96" s="4">
        <f t="shared" si="9"/>
        <v>2</v>
      </c>
      <c r="D96" s="4">
        <f t="shared" si="10"/>
        <v>1</v>
      </c>
      <c r="E96" s="4">
        <f t="shared" si="11"/>
        <v>0</v>
      </c>
      <c r="F96" s="4">
        <f t="shared" si="12"/>
        <v>2</v>
      </c>
      <c r="G96" s="4">
        <f t="shared" si="13"/>
        <v>0</v>
      </c>
      <c r="H96" s="4">
        <f t="shared" si="14"/>
        <v>0</v>
      </c>
      <c r="I96" s="4">
        <f t="shared" si="15"/>
        <v>0</v>
      </c>
      <c r="J96" s="4">
        <f t="shared" si="16"/>
        <v>0</v>
      </c>
      <c r="K96" s="4">
        <f t="shared" si="17"/>
        <v>0</v>
      </c>
      <c r="L96" s="11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 t="s">
        <v>572</v>
      </c>
      <c r="AH96" s="12" t="s">
        <v>275</v>
      </c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C96">
        <v>1</v>
      </c>
    </row>
    <row r="97" spans="1:55" x14ac:dyDescent="0.25">
      <c r="A97" t="s">
        <v>264</v>
      </c>
      <c r="B97" t="s">
        <v>573</v>
      </c>
      <c r="C97" s="4">
        <f t="shared" si="9"/>
        <v>2</v>
      </c>
      <c r="D97" s="4">
        <f t="shared" si="10"/>
        <v>1</v>
      </c>
      <c r="E97" s="4">
        <f t="shared" si="11"/>
        <v>0</v>
      </c>
      <c r="F97" s="4">
        <f t="shared" si="12"/>
        <v>2</v>
      </c>
      <c r="G97" s="4">
        <f t="shared" si="13"/>
        <v>0</v>
      </c>
      <c r="H97" s="4">
        <f t="shared" si="14"/>
        <v>0</v>
      </c>
      <c r="I97" s="4">
        <f t="shared" si="15"/>
        <v>0</v>
      </c>
      <c r="J97" s="4">
        <f t="shared" si="16"/>
        <v>0</v>
      </c>
      <c r="K97" s="4">
        <f t="shared" si="17"/>
        <v>0</v>
      </c>
      <c r="L97" s="11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 t="s">
        <v>574</v>
      </c>
      <c r="AS97" s="12"/>
      <c r="AT97" s="12" t="s">
        <v>139</v>
      </c>
      <c r="AU97" s="12"/>
      <c r="AV97" s="12"/>
      <c r="AW97" s="12"/>
      <c r="AX97" s="12"/>
      <c r="AY97" s="12"/>
      <c r="AZ97" s="12"/>
      <c r="BA97" s="12"/>
      <c r="BC97">
        <v>1</v>
      </c>
    </row>
    <row r="98" spans="1:55" x14ac:dyDescent="0.25">
      <c r="A98" t="s">
        <v>575</v>
      </c>
      <c r="B98" t="s">
        <v>576</v>
      </c>
      <c r="C98" s="4">
        <f t="shared" si="9"/>
        <v>2</v>
      </c>
      <c r="D98" s="4">
        <f t="shared" si="10"/>
        <v>1</v>
      </c>
      <c r="E98" s="4">
        <f t="shared" si="11"/>
        <v>0</v>
      </c>
      <c r="F98" s="4">
        <f t="shared" si="12"/>
        <v>2</v>
      </c>
      <c r="G98" s="4">
        <f t="shared" si="13"/>
        <v>0</v>
      </c>
      <c r="H98" s="4">
        <f t="shared" si="14"/>
        <v>0</v>
      </c>
      <c r="I98" s="4">
        <f t="shared" si="15"/>
        <v>0</v>
      </c>
      <c r="J98" s="4">
        <f t="shared" si="16"/>
        <v>0</v>
      </c>
      <c r="K98" s="4">
        <f t="shared" si="17"/>
        <v>0</v>
      </c>
      <c r="L98" s="11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 t="s">
        <v>577</v>
      </c>
      <c r="AS98" s="12" t="s">
        <v>578</v>
      </c>
      <c r="AT98" s="12"/>
      <c r="AU98" s="12"/>
      <c r="AV98" s="12"/>
      <c r="AW98" s="12"/>
      <c r="AX98" s="12"/>
      <c r="AY98" s="12"/>
      <c r="AZ98" s="12"/>
      <c r="BA98" s="12"/>
      <c r="BC98">
        <v>1</v>
      </c>
    </row>
    <row r="99" spans="1:55" x14ac:dyDescent="0.25">
      <c r="A99" t="s">
        <v>579</v>
      </c>
      <c r="B99" t="s">
        <v>580</v>
      </c>
      <c r="C99" s="4">
        <f t="shared" si="9"/>
        <v>4</v>
      </c>
      <c r="D99" s="4">
        <f t="shared" si="10"/>
        <v>3</v>
      </c>
      <c r="E99" s="4">
        <f t="shared" si="11"/>
        <v>4</v>
      </c>
      <c r="F99" s="4">
        <f t="shared" si="12"/>
        <v>0</v>
      </c>
      <c r="G99" s="4">
        <f t="shared" si="13"/>
        <v>0</v>
      </c>
      <c r="H99" s="4">
        <f t="shared" si="14"/>
        <v>0</v>
      </c>
      <c r="I99" s="4">
        <f t="shared" si="15"/>
        <v>0</v>
      </c>
      <c r="J99" s="4">
        <f t="shared" si="16"/>
        <v>0</v>
      </c>
      <c r="K99" s="4">
        <f t="shared" si="17"/>
        <v>4</v>
      </c>
      <c r="L99" s="11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 t="s">
        <v>581</v>
      </c>
      <c r="AP99" s="12" t="s">
        <v>582</v>
      </c>
      <c r="AQ99" s="12" t="s">
        <v>583</v>
      </c>
      <c r="AR99" s="12" t="s">
        <v>584</v>
      </c>
      <c r="AS99" s="12"/>
      <c r="AT99" s="12"/>
      <c r="AU99" s="12"/>
      <c r="AV99" s="12"/>
      <c r="AW99" s="12"/>
      <c r="AX99" s="12"/>
      <c r="AY99" s="12"/>
      <c r="AZ99" s="12"/>
      <c r="BA99" s="12"/>
      <c r="BC99">
        <v>1</v>
      </c>
    </row>
    <row r="100" spans="1:55" x14ac:dyDescent="0.25">
      <c r="A100" t="s">
        <v>585</v>
      </c>
      <c r="B100" t="s">
        <v>580</v>
      </c>
      <c r="C100" s="4">
        <f t="shared" si="9"/>
        <v>1</v>
      </c>
      <c r="D100" s="4">
        <f t="shared" si="10"/>
        <v>1</v>
      </c>
      <c r="E100" s="4">
        <f t="shared" si="11"/>
        <v>0</v>
      </c>
      <c r="F100" s="4">
        <f t="shared" si="12"/>
        <v>1</v>
      </c>
      <c r="G100" s="4">
        <f t="shared" si="13"/>
        <v>0</v>
      </c>
      <c r="H100" s="4">
        <f t="shared" si="14"/>
        <v>0</v>
      </c>
      <c r="I100" s="4">
        <f t="shared" si="15"/>
        <v>0</v>
      </c>
      <c r="J100" s="4">
        <f t="shared" si="16"/>
        <v>0</v>
      </c>
      <c r="K100" s="4">
        <f t="shared" si="17"/>
        <v>0</v>
      </c>
      <c r="L100" s="11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 t="s">
        <v>586</v>
      </c>
      <c r="AS100" s="12"/>
      <c r="AT100" s="12"/>
      <c r="AU100" s="12"/>
      <c r="AV100" s="12"/>
      <c r="AW100" s="12"/>
      <c r="AX100" s="12"/>
      <c r="AY100" s="12"/>
      <c r="AZ100" s="12"/>
      <c r="BA100" s="12"/>
      <c r="BC100">
        <v>1</v>
      </c>
    </row>
    <row r="101" spans="1:55" x14ac:dyDescent="0.25">
      <c r="A101" t="s">
        <v>587</v>
      </c>
      <c r="B101" t="s">
        <v>588</v>
      </c>
      <c r="C101" s="4">
        <f t="shared" si="9"/>
        <v>7</v>
      </c>
      <c r="D101" s="4">
        <f t="shared" si="10"/>
        <v>6</v>
      </c>
      <c r="E101" s="4">
        <f t="shared" si="11"/>
        <v>0</v>
      </c>
      <c r="F101" s="4">
        <f t="shared" si="12"/>
        <v>4</v>
      </c>
      <c r="G101" s="4">
        <f t="shared" si="13"/>
        <v>0</v>
      </c>
      <c r="H101" s="4">
        <f t="shared" si="14"/>
        <v>2</v>
      </c>
      <c r="I101" s="4">
        <f t="shared" si="15"/>
        <v>1</v>
      </c>
      <c r="J101" s="4">
        <f t="shared" si="16"/>
        <v>2</v>
      </c>
      <c r="K101" s="4">
        <f t="shared" si="17"/>
        <v>0</v>
      </c>
      <c r="L101" s="11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 t="s">
        <v>589</v>
      </c>
      <c r="AD101" s="12" t="s">
        <v>590</v>
      </c>
      <c r="AE101" s="12" t="s">
        <v>591</v>
      </c>
      <c r="AF101" s="12" t="s">
        <v>592</v>
      </c>
      <c r="AG101" s="12" t="s">
        <v>593</v>
      </c>
      <c r="AH101" s="12" t="s">
        <v>594</v>
      </c>
      <c r="AI101" s="12" t="s">
        <v>347</v>
      </c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C101">
        <v>1</v>
      </c>
    </row>
    <row r="102" spans="1:55" x14ac:dyDescent="0.25">
      <c r="A102" t="s">
        <v>595</v>
      </c>
      <c r="B102" t="s">
        <v>596</v>
      </c>
      <c r="C102" s="4">
        <f t="shared" si="9"/>
        <v>1</v>
      </c>
      <c r="D102" s="4">
        <f t="shared" si="10"/>
        <v>0</v>
      </c>
      <c r="E102" s="4">
        <f t="shared" si="11"/>
        <v>1</v>
      </c>
      <c r="F102" s="4">
        <f t="shared" si="12"/>
        <v>0</v>
      </c>
      <c r="G102" s="4">
        <f t="shared" si="13"/>
        <v>0</v>
      </c>
      <c r="H102" s="4">
        <f t="shared" si="14"/>
        <v>0</v>
      </c>
      <c r="I102" s="4">
        <f t="shared" si="15"/>
        <v>0</v>
      </c>
      <c r="J102" s="4">
        <f t="shared" si="16"/>
        <v>0</v>
      </c>
      <c r="K102" s="4">
        <f t="shared" si="17"/>
        <v>1</v>
      </c>
      <c r="L102" s="11"/>
      <c r="M102" s="12"/>
      <c r="N102" s="12" t="s">
        <v>597</v>
      </c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C102">
        <v>1</v>
      </c>
    </row>
    <row r="103" spans="1:55" x14ac:dyDescent="0.25">
      <c r="A103" t="s">
        <v>598</v>
      </c>
      <c r="B103" t="s">
        <v>596</v>
      </c>
      <c r="C103" s="4">
        <f t="shared" si="9"/>
        <v>20</v>
      </c>
      <c r="D103" s="4">
        <f t="shared" si="10"/>
        <v>15</v>
      </c>
      <c r="E103" s="4">
        <f t="shared" si="11"/>
        <v>16</v>
      </c>
      <c r="F103" s="4">
        <f t="shared" si="12"/>
        <v>4</v>
      </c>
      <c r="G103" s="4">
        <f t="shared" si="13"/>
        <v>0</v>
      </c>
      <c r="H103" s="4">
        <f t="shared" si="14"/>
        <v>0</v>
      </c>
      <c r="I103" s="4">
        <f t="shared" si="15"/>
        <v>0</v>
      </c>
      <c r="J103" s="4">
        <f t="shared" si="16"/>
        <v>0</v>
      </c>
      <c r="K103" s="4">
        <f t="shared" si="17"/>
        <v>16</v>
      </c>
      <c r="L103" s="11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 t="s">
        <v>599</v>
      </c>
      <c r="X103" s="12" t="s">
        <v>600</v>
      </c>
      <c r="Y103" s="12" t="s">
        <v>601</v>
      </c>
      <c r="Z103" s="12" t="s">
        <v>602</v>
      </c>
      <c r="AA103" s="12" t="s">
        <v>603</v>
      </c>
      <c r="AB103" s="12" t="s">
        <v>604</v>
      </c>
      <c r="AC103" s="12" t="s">
        <v>605</v>
      </c>
      <c r="AD103" s="12" t="s">
        <v>606</v>
      </c>
      <c r="AE103" s="12" t="s">
        <v>607</v>
      </c>
      <c r="AF103" s="12" t="s">
        <v>608</v>
      </c>
      <c r="AG103" s="12" t="s">
        <v>609</v>
      </c>
      <c r="AH103" s="12" t="s">
        <v>610</v>
      </c>
      <c r="AI103" s="12" t="s">
        <v>611</v>
      </c>
      <c r="AJ103" s="12" t="s">
        <v>612</v>
      </c>
      <c r="AK103" s="12" t="s">
        <v>613</v>
      </c>
      <c r="AL103" s="12" t="s">
        <v>614</v>
      </c>
      <c r="AM103" s="12" t="s">
        <v>329</v>
      </c>
      <c r="AN103" s="12" t="s">
        <v>162</v>
      </c>
      <c r="AO103" s="12" t="s">
        <v>162</v>
      </c>
      <c r="AP103" s="12" t="s">
        <v>162</v>
      </c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C103">
        <v>1</v>
      </c>
    </row>
    <row r="104" spans="1:55" x14ac:dyDescent="0.25">
      <c r="A104" t="s">
        <v>615</v>
      </c>
      <c r="B104" t="s">
        <v>596</v>
      </c>
      <c r="C104" s="4">
        <f t="shared" si="9"/>
        <v>24</v>
      </c>
      <c r="D104" s="4">
        <f t="shared" si="10"/>
        <v>24</v>
      </c>
      <c r="E104" s="4">
        <f t="shared" si="11"/>
        <v>17</v>
      </c>
      <c r="F104" s="4">
        <f t="shared" si="12"/>
        <v>7</v>
      </c>
      <c r="G104" s="4">
        <f t="shared" si="13"/>
        <v>0</v>
      </c>
      <c r="H104" s="4">
        <f t="shared" si="14"/>
        <v>0</v>
      </c>
      <c r="I104" s="4">
        <f t="shared" si="15"/>
        <v>0</v>
      </c>
      <c r="J104" s="4">
        <f t="shared" si="16"/>
        <v>0</v>
      </c>
      <c r="K104" s="4">
        <f t="shared" si="17"/>
        <v>17</v>
      </c>
      <c r="L104" s="11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 t="s">
        <v>616</v>
      </c>
      <c r="AE104" s="12" t="s">
        <v>617</v>
      </c>
      <c r="AF104" s="12" t="s">
        <v>618</v>
      </c>
      <c r="AG104" s="12" t="s">
        <v>619</v>
      </c>
      <c r="AH104" s="12" t="s">
        <v>620</v>
      </c>
      <c r="AI104" s="12" t="s">
        <v>621</v>
      </c>
      <c r="AJ104" s="12" t="s">
        <v>622</v>
      </c>
      <c r="AK104" s="12" t="s">
        <v>623</v>
      </c>
      <c r="AL104" s="12" t="s">
        <v>624</v>
      </c>
      <c r="AM104" s="12" t="s">
        <v>625</v>
      </c>
      <c r="AN104" s="12" t="s">
        <v>626</v>
      </c>
      <c r="AO104" s="12" t="s">
        <v>627</v>
      </c>
      <c r="AP104" s="12" t="s">
        <v>628</v>
      </c>
      <c r="AQ104" s="12" t="s">
        <v>629</v>
      </c>
      <c r="AR104" s="12" t="s">
        <v>630</v>
      </c>
      <c r="AS104" s="12" t="s">
        <v>631</v>
      </c>
      <c r="AT104" s="12" t="s">
        <v>632</v>
      </c>
      <c r="AU104" s="12" t="s">
        <v>633</v>
      </c>
      <c r="AV104" s="12" t="s">
        <v>634</v>
      </c>
      <c r="AW104" s="12" t="s">
        <v>635</v>
      </c>
      <c r="AX104" s="12" t="s">
        <v>636</v>
      </c>
      <c r="AY104" s="12" t="s">
        <v>637</v>
      </c>
      <c r="AZ104" s="12" t="s">
        <v>2133</v>
      </c>
      <c r="BA104" s="12" t="s">
        <v>2167</v>
      </c>
      <c r="BC104">
        <v>1</v>
      </c>
    </row>
    <row r="105" spans="1:55" x14ac:dyDescent="0.25">
      <c r="A105" t="s">
        <v>638</v>
      </c>
      <c r="B105" t="s">
        <v>596</v>
      </c>
      <c r="C105" s="4">
        <f t="shared" si="9"/>
        <v>2</v>
      </c>
      <c r="D105" s="4">
        <f t="shared" si="10"/>
        <v>1</v>
      </c>
      <c r="E105" s="4">
        <f t="shared" si="11"/>
        <v>0</v>
      </c>
      <c r="F105" s="4">
        <f t="shared" si="12"/>
        <v>0</v>
      </c>
      <c r="G105" s="4">
        <f t="shared" si="13"/>
        <v>0</v>
      </c>
      <c r="H105" s="4">
        <f t="shared" si="14"/>
        <v>0</v>
      </c>
      <c r="I105" s="4">
        <f t="shared" si="15"/>
        <v>2</v>
      </c>
      <c r="J105" s="4">
        <f t="shared" si="16"/>
        <v>0</v>
      </c>
      <c r="K105" s="4">
        <f t="shared" si="17"/>
        <v>0</v>
      </c>
      <c r="L105" s="11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 t="s">
        <v>639</v>
      </c>
      <c r="AP105" s="12" t="s">
        <v>640</v>
      </c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C105">
        <v>1</v>
      </c>
    </row>
    <row r="106" spans="1:55" x14ac:dyDescent="0.25">
      <c r="A106" t="s">
        <v>332</v>
      </c>
      <c r="B106" t="s">
        <v>641</v>
      </c>
      <c r="C106" s="4">
        <f t="shared" si="9"/>
        <v>4</v>
      </c>
      <c r="D106" s="4">
        <f t="shared" si="10"/>
        <v>2</v>
      </c>
      <c r="E106" s="4">
        <f t="shared" si="11"/>
        <v>1</v>
      </c>
      <c r="F106" s="4">
        <f t="shared" si="12"/>
        <v>3</v>
      </c>
      <c r="G106" s="4">
        <f t="shared" si="13"/>
        <v>0</v>
      </c>
      <c r="H106" s="4">
        <f t="shared" si="14"/>
        <v>0</v>
      </c>
      <c r="I106" s="4">
        <f t="shared" si="15"/>
        <v>0</v>
      </c>
      <c r="J106" s="4">
        <f t="shared" si="16"/>
        <v>0</v>
      </c>
      <c r="K106" s="4">
        <f t="shared" si="17"/>
        <v>1</v>
      </c>
      <c r="L106" s="11"/>
      <c r="M106" s="12"/>
      <c r="N106" s="12"/>
      <c r="O106" s="12"/>
      <c r="P106" s="12" t="s">
        <v>642</v>
      </c>
      <c r="Q106" s="12" t="s">
        <v>643</v>
      </c>
      <c r="R106" s="12" t="s">
        <v>247</v>
      </c>
      <c r="S106" s="12" t="s">
        <v>449</v>
      </c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C106">
        <v>1</v>
      </c>
    </row>
    <row r="107" spans="1:55" x14ac:dyDescent="0.25">
      <c r="A107" t="s">
        <v>644</v>
      </c>
      <c r="B107" t="s">
        <v>645</v>
      </c>
      <c r="C107" s="4">
        <f t="shared" si="9"/>
        <v>2</v>
      </c>
      <c r="D107" s="4">
        <f t="shared" si="10"/>
        <v>2</v>
      </c>
      <c r="E107" s="4">
        <f t="shared" si="11"/>
        <v>0</v>
      </c>
      <c r="F107" s="4">
        <f t="shared" si="12"/>
        <v>0</v>
      </c>
      <c r="G107" s="4">
        <f t="shared" si="13"/>
        <v>0</v>
      </c>
      <c r="H107" s="4">
        <f t="shared" si="14"/>
        <v>2</v>
      </c>
      <c r="I107" s="4">
        <f t="shared" si="15"/>
        <v>0</v>
      </c>
      <c r="J107" s="4">
        <f t="shared" si="16"/>
        <v>2</v>
      </c>
      <c r="K107" s="4">
        <f t="shared" si="17"/>
        <v>0</v>
      </c>
      <c r="L107" s="11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 t="s">
        <v>646</v>
      </c>
      <c r="AC107" s="12" t="s">
        <v>647</v>
      </c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C107">
        <v>1</v>
      </c>
    </row>
    <row r="108" spans="1:55" x14ac:dyDescent="0.25">
      <c r="A108" t="s">
        <v>648</v>
      </c>
      <c r="B108" t="s">
        <v>649</v>
      </c>
      <c r="C108" s="4">
        <f t="shared" si="9"/>
        <v>1</v>
      </c>
      <c r="D108" s="4">
        <f t="shared" si="10"/>
        <v>0</v>
      </c>
      <c r="E108" s="4">
        <f t="shared" si="11"/>
        <v>0</v>
      </c>
      <c r="F108" s="4">
        <f t="shared" si="12"/>
        <v>0</v>
      </c>
      <c r="G108" s="4">
        <f t="shared" si="13"/>
        <v>0</v>
      </c>
      <c r="H108" s="4">
        <f t="shared" si="14"/>
        <v>0</v>
      </c>
      <c r="I108" s="4">
        <f t="shared" si="15"/>
        <v>1</v>
      </c>
      <c r="J108" s="4">
        <f t="shared" si="16"/>
        <v>0</v>
      </c>
      <c r="K108" s="4">
        <f t="shared" si="17"/>
        <v>0</v>
      </c>
      <c r="L108" s="11"/>
      <c r="M108" s="12"/>
      <c r="N108" s="12"/>
      <c r="O108" s="12"/>
      <c r="P108" s="12"/>
      <c r="Q108" s="12" t="s">
        <v>345</v>
      </c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C108">
        <v>1</v>
      </c>
    </row>
    <row r="109" spans="1:55" x14ac:dyDescent="0.25">
      <c r="A109" t="s">
        <v>650</v>
      </c>
      <c r="B109" t="s">
        <v>651</v>
      </c>
      <c r="C109" s="4">
        <f t="shared" si="9"/>
        <v>2</v>
      </c>
      <c r="D109" s="4">
        <f t="shared" si="10"/>
        <v>2</v>
      </c>
      <c r="E109" s="4">
        <f t="shared" si="11"/>
        <v>2</v>
      </c>
      <c r="F109" s="4">
        <f t="shared" si="12"/>
        <v>0</v>
      </c>
      <c r="G109" s="4">
        <f t="shared" si="13"/>
        <v>2</v>
      </c>
      <c r="H109" s="4">
        <f t="shared" si="14"/>
        <v>0</v>
      </c>
      <c r="I109" s="4">
        <f t="shared" si="15"/>
        <v>0</v>
      </c>
      <c r="J109" s="4">
        <f t="shared" si="16"/>
        <v>0</v>
      </c>
      <c r="K109" s="4">
        <f t="shared" si="17"/>
        <v>2</v>
      </c>
      <c r="L109" s="11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 t="s">
        <v>652</v>
      </c>
      <c r="AF109" s="12" t="s">
        <v>653</v>
      </c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C109">
        <v>1</v>
      </c>
    </row>
    <row r="110" spans="1:55" x14ac:dyDescent="0.25">
      <c r="A110" t="s">
        <v>191</v>
      </c>
      <c r="B110" t="s">
        <v>654</v>
      </c>
      <c r="C110" s="4">
        <f t="shared" si="9"/>
        <v>20</v>
      </c>
      <c r="D110" s="4">
        <f t="shared" si="10"/>
        <v>20</v>
      </c>
      <c r="E110" s="4">
        <f t="shared" si="11"/>
        <v>14</v>
      </c>
      <c r="F110" s="4">
        <f t="shared" si="12"/>
        <v>6</v>
      </c>
      <c r="G110" s="4">
        <f t="shared" si="13"/>
        <v>1</v>
      </c>
      <c r="H110" s="4">
        <f t="shared" si="14"/>
        <v>0</v>
      </c>
      <c r="I110" s="4">
        <f t="shared" si="15"/>
        <v>0</v>
      </c>
      <c r="J110" s="4">
        <f t="shared" si="16"/>
        <v>0</v>
      </c>
      <c r="K110" s="4">
        <f t="shared" si="17"/>
        <v>14</v>
      </c>
      <c r="L110" s="11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 t="s">
        <v>655</v>
      </c>
      <c r="AI110" s="12" t="s">
        <v>551</v>
      </c>
      <c r="AJ110" s="12" t="s">
        <v>656</v>
      </c>
      <c r="AK110" s="12" t="s">
        <v>657</v>
      </c>
      <c r="AL110" s="12" t="s">
        <v>658</v>
      </c>
      <c r="AM110" s="12" t="s">
        <v>659</v>
      </c>
      <c r="AN110" s="12" t="s">
        <v>660</v>
      </c>
      <c r="AO110" s="12" t="s">
        <v>661</v>
      </c>
      <c r="AP110" s="12" t="s">
        <v>662</v>
      </c>
      <c r="AQ110" s="12" t="s">
        <v>663</v>
      </c>
      <c r="AR110" s="12" t="s">
        <v>664</v>
      </c>
      <c r="AS110" s="12" t="s">
        <v>665</v>
      </c>
      <c r="AT110" s="12" t="s">
        <v>666</v>
      </c>
      <c r="AU110" s="12" t="s">
        <v>667</v>
      </c>
      <c r="AV110" s="12" t="s">
        <v>668</v>
      </c>
      <c r="AW110" s="12" t="s">
        <v>669</v>
      </c>
      <c r="AX110" s="12" t="s">
        <v>670</v>
      </c>
      <c r="AY110" s="12" t="s">
        <v>671</v>
      </c>
      <c r="AZ110" s="12" t="s">
        <v>2131</v>
      </c>
      <c r="BA110" s="12" t="s">
        <v>2163</v>
      </c>
      <c r="BC110">
        <v>1</v>
      </c>
    </row>
    <row r="111" spans="1:55" x14ac:dyDescent="0.25">
      <c r="A111" t="s">
        <v>336</v>
      </c>
      <c r="B111" t="s">
        <v>672</v>
      </c>
      <c r="C111" s="4">
        <f t="shared" si="9"/>
        <v>7</v>
      </c>
      <c r="D111" s="4">
        <f t="shared" si="10"/>
        <v>6</v>
      </c>
      <c r="E111" s="4">
        <f t="shared" si="11"/>
        <v>3</v>
      </c>
      <c r="F111" s="4">
        <f t="shared" si="12"/>
        <v>4</v>
      </c>
      <c r="G111" s="4">
        <f t="shared" si="13"/>
        <v>0</v>
      </c>
      <c r="H111" s="4">
        <f t="shared" si="14"/>
        <v>0</v>
      </c>
      <c r="I111" s="4">
        <f t="shared" si="15"/>
        <v>0</v>
      </c>
      <c r="J111" s="4">
        <f t="shared" si="16"/>
        <v>0</v>
      </c>
      <c r="K111" s="4">
        <f t="shared" si="17"/>
        <v>3</v>
      </c>
      <c r="L111" s="11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 t="s">
        <v>673</v>
      </c>
      <c r="AC111" s="12" t="s">
        <v>674</v>
      </c>
      <c r="AD111" s="12" t="s">
        <v>675</v>
      </c>
      <c r="AE111" s="12" t="s">
        <v>676</v>
      </c>
      <c r="AF111" s="12" t="s">
        <v>677</v>
      </c>
      <c r="AG111" s="12" t="s">
        <v>678</v>
      </c>
      <c r="AH111" s="12" t="s">
        <v>184</v>
      </c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C111">
        <v>1</v>
      </c>
    </row>
    <row r="112" spans="1:55" x14ac:dyDescent="0.25">
      <c r="A112" t="s">
        <v>679</v>
      </c>
      <c r="B112" t="s">
        <v>680</v>
      </c>
      <c r="C112" s="4">
        <f t="shared" si="9"/>
        <v>11</v>
      </c>
      <c r="D112" s="4">
        <f t="shared" si="10"/>
        <v>9</v>
      </c>
      <c r="E112" s="4">
        <f t="shared" si="11"/>
        <v>4</v>
      </c>
      <c r="F112" s="4">
        <f t="shared" si="12"/>
        <v>7</v>
      </c>
      <c r="G112" s="4">
        <f t="shared" si="13"/>
        <v>0</v>
      </c>
      <c r="H112" s="4">
        <f t="shared" si="14"/>
        <v>0</v>
      </c>
      <c r="I112" s="4">
        <f t="shared" si="15"/>
        <v>0</v>
      </c>
      <c r="J112" s="4">
        <f t="shared" si="16"/>
        <v>0</v>
      </c>
      <c r="K112" s="4">
        <f t="shared" si="17"/>
        <v>4</v>
      </c>
      <c r="L112" s="11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 t="s">
        <v>681</v>
      </c>
      <c r="AK112" s="12" t="s">
        <v>682</v>
      </c>
      <c r="AL112" s="12" t="s">
        <v>683</v>
      </c>
      <c r="AM112" s="12" t="s">
        <v>684</v>
      </c>
      <c r="AN112" s="12" t="s">
        <v>685</v>
      </c>
      <c r="AO112" s="12" t="s">
        <v>686</v>
      </c>
      <c r="AP112" s="12" t="s">
        <v>687</v>
      </c>
      <c r="AQ112" s="12" t="s">
        <v>688</v>
      </c>
      <c r="AR112" s="12" t="s">
        <v>108</v>
      </c>
      <c r="AS112" s="12"/>
      <c r="AT112" s="12"/>
      <c r="AU112" s="12" t="s">
        <v>689</v>
      </c>
      <c r="AV112" s="12" t="s">
        <v>690</v>
      </c>
      <c r="AW112" s="12"/>
      <c r="AX112" s="12"/>
      <c r="AY112" s="12"/>
      <c r="AZ112" s="12"/>
      <c r="BA112" s="12"/>
      <c r="BC112">
        <v>1</v>
      </c>
    </row>
    <row r="113" spans="1:55" x14ac:dyDescent="0.25">
      <c r="A113" t="s">
        <v>691</v>
      </c>
      <c r="B113" t="s">
        <v>692</v>
      </c>
      <c r="C113" s="4">
        <f t="shared" si="9"/>
        <v>2</v>
      </c>
      <c r="D113" s="4">
        <f t="shared" si="10"/>
        <v>2</v>
      </c>
      <c r="E113" s="4">
        <f t="shared" si="11"/>
        <v>0</v>
      </c>
      <c r="F113" s="4">
        <f t="shared" si="12"/>
        <v>2</v>
      </c>
      <c r="G113" s="4">
        <f t="shared" si="13"/>
        <v>0</v>
      </c>
      <c r="H113" s="4">
        <f t="shared" si="14"/>
        <v>0</v>
      </c>
      <c r="I113" s="4">
        <f t="shared" si="15"/>
        <v>0</v>
      </c>
      <c r="J113" s="4">
        <f t="shared" si="16"/>
        <v>0</v>
      </c>
      <c r="K113" s="4">
        <f t="shared" si="17"/>
        <v>0</v>
      </c>
      <c r="L113" s="11"/>
      <c r="M113" s="12"/>
      <c r="N113" s="12"/>
      <c r="O113" s="12"/>
      <c r="P113" s="12"/>
      <c r="Q113" s="12"/>
      <c r="R113" s="12"/>
      <c r="S113" s="12"/>
      <c r="T113" s="12"/>
      <c r="U113" s="12" t="s">
        <v>674</v>
      </c>
      <c r="V113" s="12" t="s">
        <v>674</v>
      </c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C113">
        <v>1</v>
      </c>
    </row>
    <row r="114" spans="1:55" x14ac:dyDescent="0.25">
      <c r="A114" t="s">
        <v>693</v>
      </c>
      <c r="B114" t="s">
        <v>692</v>
      </c>
      <c r="C114" s="4">
        <f t="shared" si="9"/>
        <v>4</v>
      </c>
      <c r="D114" s="4">
        <f t="shared" si="10"/>
        <v>4</v>
      </c>
      <c r="E114" s="4">
        <f t="shared" si="11"/>
        <v>0</v>
      </c>
      <c r="F114" s="4">
        <f t="shared" si="12"/>
        <v>4</v>
      </c>
      <c r="G114" s="4">
        <f t="shared" si="13"/>
        <v>0</v>
      </c>
      <c r="H114" s="4">
        <f t="shared" si="14"/>
        <v>0</v>
      </c>
      <c r="I114" s="4">
        <f t="shared" si="15"/>
        <v>0</v>
      </c>
      <c r="J114" s="4">
        <f t="shared" si="16"/>
        <v>0</v>
      </c>
      <c r="K114" s="4">
        <f t="shared" si="17"/>
        <v>0</v>
      </c>
      <c r="L114" s="11"/>
      <c r="M114" s="12"/>
      <c r="N114" s="12"/>
      <c r="O114" s="12"/>
      <c r="P114" s="12"/>
      <c r="Q114" s="12"/>
      <c r="R114" s="12"/>
      <c r="S114" s="12"/>
      <c r="T114" s="12"/>
      <c r="U114" s="12" t="s">
        <v>694</v>
      </c>
      <c r="V114" s="12" t="s">
        <v>112</v>
      </c>
      <c r="W114" s="12" t="s">
        <v>695</v>
      </c>
      <c r="X114" s="12" t="s">
        <v>696</v>
      </c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C114">
        <v>1</v>
      </c>
    </row>
    <row r="115" spans="1:55" x14ac:dyDescent="0.25">
      <c r="A115" t="s">
        <v>697</v>
      </c>
      <c r="B115" t="s">
        <v>698</v>
      </c>
      <c r="C115" s="4">
        <f t="shared" si="9"/>
        <v>1</v>
      </c>
      <c r="D115" s="4">
        <f t="shared" si="10"/>
        <v>1</v>
      </c>
      <c r="E115" s="4">
        <f t="shared" si="11"/>
        <v>0</v>
      </c>
      <c r="F115" s="4">
        <f t="shared" si="12"/>
        <v>0</v>
      </c>
      <c r="G115" s="4">
        <f t="shared" si="13"/>
        <v>0</v>
      </c>
      <c r="H115" s="4">
        <f t="shared" si="14"/>
        <v>0</v>
      </c>
      <c r="I115" s="4">
        <f t="shared" si="15"/>
        <v>1</v>
      </c>
      <c r="J115" s="4">
        <f t="shared" si="16"/>
        <v>0</v>
      </c>
      <c r="K115" s="4">
        <f t="shared" si="17"/>
        <v>0</v>
      </c>
      <c r="L115" s="11"/>
      <c r="M115" s="12"/>
      <c r="N115" s="12"/>
      <c r="O115" s="12"/>
      <c r="P115" s="12"/>
      <c r="Q115" s="12"/>
      <c r="R115" s="12"/>
      <c r="S115" s="12"/>
      <c r="T115" s="12"/>
      <c r="U115" s="12" t="s">
        <v>699</v>
      </c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C115">
        <v>1</v>
      </c>
    </row>
    <row r="116" spans="1:55" x14ac:dyDescent="0.25">
      <c r="A116" t="s">
        <v>70</v>
      </c>
      <c r="B116" t="s">
        <v>700</v>
      </c>
      <c r="C116" s="4">
        <f t="shared" si="9"/>
        <v>6</v>
      </c>
      <c r="D116" s="4">
        <f t="shared" si="10"/>
        <v>6</v>
      </c>
      <c r="E116" s="4">
        <f t="shared" si="11"/>
        <v>1</v>
      </c>
      <c r="F116" s="4">
        <f t="shared" si="12"/>
        <v>5</v>
      </c>
      <c r="G116" s="4">
        <f t="shared" si="13"/>
        <v>0</v>
      </c>
      <c r="H116" s="4">
        <f t="shared" si="14"/>
        <v>0</v>
      </c>
      <c r="I116" s="4">
        <f t="shared" si="15"/>
        <v>0</v>
      </c>
      <c r="J116" s="4">
        <f t="shared" si="16"/>
        <v>0</v>
      </c>
      <c r="K116" s="4">
        <f t="shared" si="17"/>
        <v>1</v>
      </c>
      <c r="L116" s="11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 t="s">
        <v>701</v>
      </c>
      <c r="X116" s="12" t="s">
        <v>702</v>
      </c>
      <c r="Y116" s="12" t="s">
        <v>703</v>
      </c>
      <c r="Z116" s="12" t="s">
        <v>704</v>
      </c>
      <c r="AA116" s="12" t="s">
        <v>705</v>
      </c>
      <c r="AB116" s="12" t="s">
        <v>706</v>
      </c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C116">
        <v>1</v>
      </c>
    </row>
    <row r="117" spans="1:55" x14ac:dyDescent="0.25">
      <c r="A117" t="s">
        <v>707</v>
      </c>
      <c r="B117" t="s">
        <v>708</v>
      </c>
      <c r="C117" s="4">
        <f t="shared" si="9"/>
        <v>2</v>
      </c>
      <c r="D117" s="4">
        <f t="shared" si="10"/>
        <v>2</v>
      </c>
      <c r="E117" s="4">
        <f t="shared" si="11"/>
        <v>0</v>
      </c>
      <c r="F117" s="4">
        <f t="shared" si="12"/>
        <v>0</v>
      </c>
      <c r="G117" s="4">
        <f t="shared" si="13"/>
        <v>0</v>
      </c>
      <c r="H117" s="4">
        <f t="shared" si="14"/>
        <v>0</v>
      </c>
      <c r="I117" s="4">
        <f t="shared" si="15"/>
        <v>2</v>
      </c>
      <c r="J117" s="4">
        <f t="shared" si="16"/>
        <v>0</v>
      </c>
      <c r="K117" s="4">
        <f t="shared" si="17"/>
        <v>0</v>
      </c>
      <c r="L117" s="11"/>
      <c r="M117" s="12"/>
      <c r="N117" s="12"/>
      <c r="O117" s="12"/>
      <c r="P117" s="12"/>
      <c r="Q117" s="12"/>
      <c r="R117" s="12"/>
      <c r="S117" s="12"/>
      <c r="T117" s="12"/>
      <c r="U117" s="12" t="s">
        <v>709</v>
      </c>
      <c r="V117" s="12" t="s">
        <v>710</v>
      </c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C117">
        <v>1</v>
      </c>
    </row>
    <row r="118" spans="1:55" x14ac:dyDescent="0.25">
      <c r="A118" t="s">
        <v>711</v>
      </c>
      <c r="B118" t="s">
        <v>712</v>
      </c>
      <c r="C118" s="4">
        <f t="shared" si="9"/>
        <v>12</v>
      </c>
      <c r="D118" s="4">
        <f t="shared" si="10"/>
        <v>10</v>
      </c>
      <c r="E118" s="4">
        <f t="shared" si="11"/>
        <v>0</v>
      </c>
      <c r="F118" s="4">
        <f t="shared" si="12"/>
        <v>0</v>
      </c>
      <c r="G118" s="4">
        <f t="shared" si="13"/>
        <v>0</v>
      </c>
      <c r="H118" s="4">
        <f t="shared" si="14"/>
        <v>7</v>
      </c>
      <c r="I118" s="4">
        <f t="shared" si="15"/>
        <v>5</v>
      </c>
      <c r="J118" s="4">
        <f t="shared" si="16"/>
        <v>7</v>
      </c>
      <c r="K118" s="4">
        <f t="shared" si="17"/>
        <v>0</v>
      </c>
      <c r="L118" s="11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 t="s">
        <v>713</v>
      </c>
      <c r="AO118" s="12" t="s">
        <v>714</v>
      </c>
      <c r="AP118" s="12" t="s">
        <v>715</v>
      </c>
      <c r="AQ118" s="12" t="s">
        <v>716</v>
      </c>
      <c r="AR118" s="12" t="s">
        <v>717</v>
      </c>
      <c r="AS118" s="12"/>
      <c r="AT118" s="12" t="s">
        <v>718</v>
      </c>
      <c r="AU118" s="12"/>
      <c r="AV118" s="12" t="s">
        <v>719</v>
      </c>
      <c r="AW118" s="12" t="s">
        <v>720</v>
      </c>
      <c r="AX118" s="12" t="s">
        <v>721</v>
      </c>
      <c r="AY118" s="12" t="s">
        <v>722</v>
      </c>
      <c r="AZ118" s="12" t="s">
        <v>2125</v>
      </c>
      <c r="BA118" s="12" t="s">
        <v>2153</v>
      </c>
      <c r="BC118">
        <v>1</v>
      </c>
    </row>
    <row r="119" spans="1:55" x14ac:dyDescent="0.25">
      <c r="A119" t="s">
        <v>382</v>
      </c>
      <c r="B119" t="s">
        <v>723</v>
      </c>
      <c r="C119" s="4">
        <f t="shared" si="9"/>
        <v>16</v>
      </c>
      <c r="D119" s="4">
        <f t="shared" si="10"/>
        <v>15</v>
      </c>
      <c r="E119" s="4">
        <f t="shared" si="11"/>
        <v>11</v>
      </c>
      <c r="F119" s="4">
        <f t="shared" si="12"/>
        <v>5</v>
      </c>
      <c r="G119" s="4">
        <f t="shared" si="13"/>
        <v>5</v>
      </c>
      <c r="H119" s="4">
        <f t="shared" si="14"/>
        <v>0</v>
      </c>
      <c r="I119" s="4">
        <f t="shared" si="15"/>
        <v>0</v>
      </c>
      <c r="J119" s="4">
        <f t="shared" si="16"/>
        <v>0</v>
      </c>
      <c r="K119" s="4">
        <f t="shared" si="17"/>
        <v>11</v>
      </c>
      <c r="L119" s="11"/>
      <c r="M119" s="12" t="s">
        <v>724</v>
      </c>
      <c r="N119" s="12" t="s">
        <v>226</v>
      </c>
      <c r="O119" s="12" t="s">
        <v>725</v>
      </c>
      <c r="P119" s="12" t="s">
        <v>726</v>
      </c>
      <c r="Q119" s="12" t="s">
        <v>727</v>
      </c>
      <c r="R119" s="12" t="s">
        <v>728</v>
      </c>
      <c r="S119" s="12" t="s">
        <v>729</v>
      </c>
      <c r="T119" s="12" t="s">
        <v>730</v>
      </c>
      <c r="U119" s="12" t="s">
        <v>731</v>
      </c>
      <c r="V119" s="12" t="s">
        <v>732</v>
      </c>
      <c r="W119" s="12" t="s">
        <v>733</v>
      </c>
      <c r="X119" s="12" t="s">
        <v>734</v>
      </c>
      <c r="Y119" s="12" t="s">
        <v>735</v>
      </c>
      <c r="Z119" s="12" t="s">
        <v>736</v>
      </c>
      <c r="AA119" s="12" t="s">
        <v>737</v>
      </c>
      <c r="AB119" s="12" t="s">
        <v>613</v>
      </c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C119">
        <v>1</v>
      </c>
    </row>
    <row r="120" spans="1:55" x14ac:dyDescent="0.25">
      <c r="A120" t="s">
        <v>116</v>
      </c>
      <c r="B120" t="s">
        <v>738</v>
      </c>
      <c r="C120" s="4">
        <f t="shared" si="9"/>
        <v>8</v>
      </c>
      <c r="D120" s="4">
        <f t="shared" si="10"/>
        <v>7</v>
      </c>
      <c r="E120" s="4">
        <f t="shared" si="11"/>
        <v>4</v>
      </c>
      <c r="F120" s="4">
        <f t="shared" si="12"/>
        <v>4</v>
      </c>
      <c r="G120" s="4">
        <f t="shared" si="13"/>
        <v>0</v>
      </c>
      <c r="H120" s="4">
        <f t="shared" si="14"/>
        <v>0</v>
      </c>
      <c r="I120" s="4">
        <f t="shared" si="15"/>
        <v>0</v>
      </c>
      <c r="J120" s="4">
        <f t="shared" si="16"/>
        <v>0</v>
      </c>
      <c r="K120" s="4">
        <f t="shared" si="17"/>
        <v>4</v>
      </c>
      <c r="L120" s="11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 t="s">
        <v>739</v>
      </c>
      <c r="Y120" s="12" t="s">
        <v>740</v>
      </c>
      <c r="Z120" s="12" t="s">
        <v>741</v>
      </c>
      <c r="AA120" s="12" t="s">
        <v>742</v>
      </c>
      <c r="AB120" s="12" t="s">
        <v>743</v>
      </c>
      <c r="AC120" s="12"/>
      <c r="AD120" s="12" t="s">
        <v>329</v>
      </c>
      <c r="AE120" s="12" t="s">
        <v>744</v>
      </c>
      <c r="AF120" s="12" t="s">
        <v>745</v>
      </c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C120">
        <v>1</v>
      </c>
    </row>
    <row r="121" spans="1:55" x14ac:dyDescent="0.25">
      <c r="A121" t="s">
        <v>746</v>
      </c>
      <c r="B121" t="s">
        <v>747</v>
      </c>
      <c r="C121" s="4">
        <f t="shared" si="9"/>
        <v>5</v>
      </c>
      <c r="D121" s="4">
        <f t="shared" si="10"/>
        <v>4</v>
      </c>
      <c r="E121" s="4">
        <f t="shared" si="11"/>
        <v>0</v>
      </c>
      <c r="F121" s="4">
        <f t="shared" si="12"/>
        <v>5</v>
      </c>
      <c r="G121" s="4">
        <f t="shared" si="13"/>
        <v>0</v>
      </c>
      <c r="H121" s="4">
        <f t="shared" si="14"/>
        <v>0</v>
      </c>
      <c r="I121" s="4">
        <f t="shared" si="15"/>
        <v>0</v>
      </c>
      <c r="J121" s="4">
        <f t="shared" si="16"/>
        <v>0</v>
      </c>
      <c r="K121" s="4">
        <f t="shared" si="17"/>
        <v>0</v>
      </c>
      <c r="L121" s="11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 t="s">
        <v>550</v>
      </c>
      <c r="X121" s="12" t="s">
        <v>748</v>
      </c>
      <c r="Y121" s="12" t="s">
        <v>749</v>
      </c>
      <c r="Z121" s="12" t="s">
        <v>750</v>
      </c>
      <c r="AA121" s="12" t="s">
        <v>72</v>
      </c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C121">
        <v>1</v>
      </c>
    </row>
    <row r="122" spans="1:55" x14ac:dyDescent="0.25">
      <c r="A122" t="s">
        <v>70</v>
      </c>
      <c r="B122" t="s">
        <v>751</v>
      </c>
      <c r="C122" s="4">
        <f t="shared" si="9"/>
        <v>8</v>
      </c>
      <c r="D122" s="4">
        <f t="shared" si="10"/>
        <v>5</v>
      </c>
      <c r="E122" s="4">
        <f t="shared" si="11"/>
        <v>4</v>
      </c>
      <c r="F122" s="4">
        <f t="shared" si="12"/>
        <v>4</v>
      </c>
      <c r="G122" s="4">
        <f t="shared" si="13"/>
        <v>0</v>
      </c>
      <c r="H122" s="4">
        <f t="shared" si="14"/>
        <v>0</v>
      </c>
      <c r="I122" s="4">
        <f t="shared" si="15"/>
        <v>0</v>
      </c>
      <c r="J122" s="4">
        <f t="shared" si="16"/>
        <v>0</v>
      </c>
      <c r="K122" s="4">
        <f t="shared" si="17"/>
        <v>4</v>
      </c>
      <c r="L122" s="11"/>
      <c r="M122" s="12"/>
      <c r="N122" s="12"/>
      <c r="O122" s="12"/>
      <c r="P122" s="12"/>
      <c r="Q122" s="12"/>
      <c r="R122" s="12"/>
      <c r="S122" s="12"/>
      <c r="T122" s="12" t="s">
        <v>193</v>
      </c>
      <c r="U122" s="12" t="s">
        <v>752</v>
      </c>
      <c r="V122" s="12" t="s">
        <v>753</v>
      </c>
      <c r="W122" s="12" t="s">
        <v>754</v>
      </c>
      <c r="X122" s="12" t="s">
        <v>755</v>
      </c>
      <c r="Y122" s="12" t="s">
        <v>756</v>
      </c>
      <c r="Z122" s="12" t="s">
        <v>108</v>
      </c>
      <c r="AA122" s="12" t="s">
        <v>584</v>
      </c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C122">
        <v>1</v>
      </c>
    </row>
    <row r="123" spans="1:55" x14ac:dyDescent="0.25">
      <c r="A123" t="s">
        <v>757</v>
      </c>
      <c r="B123" t="s">
        <v>758</v>
      </c>
      <c r="C123" s="4">
        <f t="shared" si="9"/>
        <v>3</v>
      </c>
      <c r="D123" s="4">
        <f t="shared" si="10"/>
        <v>3</v>
      </c>
      <c r="E123" s="4">
        <f t="shared" si="11"/>
        <v>0</v>
      </c>
      <c r="F123" s="4">
        <f t="shared" si="12"/>
        <v>3</v>
      </c>
      <c r="G123" s="4">
        <f t="shared" si="13"/>
        <v>0</v>
      </c>
      <c r="H123" s="4">
        <f t="shared" si="14"/>
        <v>0</v>
      </c>
      <c r="I123" s="4">
        <f t="shared" si="15"/>
        <v>0</v>
      </c>
      <c r="J123" s="4">
        <f t="shared" si="16"/>
        <v>0</v>
      </c>
      <c r="K123" s="4">
        <f t="shared" si="17"/>
        <v>0</v>
      </c>
      <c r="L123" s="11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 t="s">
        <v>759</v>
      </c>
      <c r="AN123" s="12" t="s">
        <v>760</v>
      </c>
      <c r="AO123" s="12" t="s">
        <v>761</v>
      </c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C123">
        <v>1</v>
      </c>
    </row>
    <row r="124" spans="1:55" x14ac:dyDescent="0.25">
      <c r="A124" t="s">
        <v>762</v>
      </c>
      <c r="B124" t="s">
        <v>763</v>
      </c>
      <c r="C124" s="4">
        <f t="shared" si="9"/>
        <v>15</v>
      </c>
      <c r="D124" s="4">
        <f t="shared" si="10"/>
        <v>15</v>
      </c>
      <c r="E124" s="4">
        <f t="shared" si="11"/>
        <v>13</v>
      </c>
      <c r="F124" s="4">
        <f t="shared" si="12"/>
        <v>2</v>
      </c>
      <c r="G124" s="4">
        <f t="shared" si="13"/>
        <v>9</v>
      </c>
      <c r="H124" s="4">
        <f t="shared" si="14"/>
        <v>0</v>
      </c>
      <c r="I124" s="4">
        <f t="shared" si="15"/>
        <v>0</v>
      </c>
      <c r="J124" s="4">
        <f t="shared" si="16"/>
        <v>0</v>
      </c>
      <c r="K124" s="4">
        <f t="shared" si="17"/>
        <v>13</v>
      </c>
      <c r="L124" s="11"/>
      <c r="M124" s="12"/>
      <c r="N124" s="12"/>
      <c r="O124" s="12" t="s">
        <v>764</v>
      </c>
      <c r="P124" s="12" t="s">
        <v>765</v>
      </c>
      <c r="Q124" s="12" t="s">
        <v>766</v>
      </c>
      <c r="R124" s="12" t="s">
        <v>767</v>
      </c>
      <c r="S124" s="12" t="s">
        <v>768</v>
      </c>
      <c r="T124" s="12" t="s">
        <v>769</v>
      </c>
      <c r="U124" s="12"/>
      <c r="V124" s="12"/>
      <c r="W124" s="12"/>
      <c r="X124" s="12"/>
      <c r="Y124" s="12" t="s">
        <v>770</v>
      </c>
      <c r="Z124" s="12" t="s">
        <v>771</v>
      </c>
      <c r="AA124" s="12" t="s">
        <v>772</v>
      </c>
      <c r="AB124" s="12" t="s">
        <v>773</v>
      </c>
      <c r="AC124" s="12" t="s">
        <v>774</v>
      </c>
      <c r="AD124" s="12" t="s">
        <v>775</v>
      </c>
      <c r="AE124" s="12" t="s">
        <v>776</v>
      </c>
      <c r="AF124" s="12" t="s">
        <v>777</v>
      </c>
      <c r="AG124" s="12" t="s">
        <v>778</v>
      </c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C124">
        <v>1</v>
      </c>
    </row>
    <row r="125" spans="1:55" x14ac:dyDescent="0.25">
      <c r="A125" t="s">
        <v>779</v>
      </c>
      <c r="B125" t="s">
        <v>780</v>
      </c>
      <c r="C125" s="4">
        <f t="shared" si="9"/>
        <v>3</v>
      </c>
      <c r="D125" s="4">
        <f t="shared" si="10"/>
        <v>2</v>
      </c>
      <c r="E125" s="4">
        <f t="shared" si="11"/>
        <v>0</v>
      </c>
      <c r="F125" s="4">
        <f t="shared" si="12"/>
        <v>0</v>
      </c>
      <c r="G125" s="4">
        <f t="shared" si="13"/>
        <v>0</v>
      </c>
      <c r="H125" s="4">
        <f t="shared" si="14"/>
        <v>3</v>
      </c>
      <c r="I125" s="4">
        <f t="shared" si="15"/>
        <v>0</v>
      </c>
      <c r="J125" s="4">
        <f t="shared" si="16"/>
        <v>3</v>
      </c>
      <c r="K125" s="4">
        <f t="shared" si="17"/>
        <v>0</v>
      </c>
      <c r="L125" s="11"/>
      <c r="M125" s="12"/>
      <c r="N125" s="12"/>
      <c r="O125" s="12"/>
      <c r="P125" s="12"/>
      <c r="Q125" s="12"/>
      <c r="R125" s="12"/>
      <c r="S125" s="12" t="s">
        <v>781</v>
      </c>
      <c r="T125" s="12" t="s">
        <v>347</v>
      </c>
      <c r="U125" s="12" t="s">
        <v>782</v>
      </c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C125">
        <v>1</v>
      </c>
    </row>
    <row r="126" spans="1:55" x14ac:dyDescent="0.25">
      <c r="B126" t="s">
        <v>783</v>
      </c>
      <c r="C126" s="4">
        <f t="shared" si="9"/>
        <v>1</v>
      </c>
      <c r="D126" s="4">
        <f t="shared" si="10"/>
        <v>1</v>
      </c>
      <c r="E126" s="4">
        <f t="shared" si="11"/>
        <v>0</v>
      </c>
      <c r="F126" s="4">
        <f t="shared" si="12"/>
        <v>1</v>
      </c>
      <c r="G126" s="4">
        <f t="shared" si="13"/>
        <v>0</v>
      </c>
      <c r="H126" s="4">
        <f t="shared" si="14"/>
        <v>0</v>
      </c>
      <c r="I126" s="4">
        <f t="shared" si="15"/>
        <v>0</v>
      </c>
      <c r="J126" s="4">
        <f t="shared" si="16"/>
        <v>0</v>
      </c>
      <c r="K126" s="4">
        <f t="shared" si="17"/>
        <v>0</v>
      </c>
      <c r="L126" s="11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 t="s">
        <v>784</v>
      </c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C126">
        <v>1</v>
      </c>
    </row>
    <row r="127" spans="1:55" x14ac:dyDescent="0.25">
      <c r="A127" t="s">
        <v>785</v>
      </c>
      <c r="B127" t="s">
        <v>786</v>
      </c>
      <c r="C127" s="4">
        <f t="shared" si="9"/>
        <v>1</v>
      </c>
      <c r="D127" s="4">
        <f t="shared" si="10"/>
        <v>0</v>
      </c>
      <c r="E127" s="4">
        <f t="shared" si="11"/>
        <v>0</v>
      </c>
      <c r="F127" s="4">
        <f t="shared" si="12"/>
        <v>1</v>
      </c>
      <c r="G127" s="4">
        <f t="shared" si="13"/>
        <v>0</v>
      </c>
      <c r="H127" s="4">
        <f t="shared" si="14"/>
        <v>0</v>
      </c>
      <c r="I127" s="4">
        <f t="shared" si="15"/>
        <v>0</v>
      </c>
      <c r="J127" s="4">
        <f t="shared" si="16"/>
        <v>0</v>
      </c>
      <c r="K127" s="4">
        <f t="shared" si="17"/>
        <v>0</v>
      </c>
      <c r="L127" s="11"/>
      <c r="M127" s="12"/>
      <c r="N127" s="12"/>
      <c r="O127" s="12"/>
      <c r="P127" s="12" t="s">
        <v>787</v>
      </c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C127">
        <v>1</v>
      </c>
    </row>
    <row r="128" spans="1:55" x14ac:dyDescent="0.25">
      <c r="B128" t="s">
        <v>786</v>
      </c>
      <c r="C128" s="4">
        <f t="shared" si="9"/>
        <v>1</v>
      </c>
      <c r="D128" s="4">
        <f t="shared" si="10"/>
        <v>1</v>
      </c>
      <c r="E128" s="4">
        <f t="shared" si="11"/>
        <v>0</v>
      </c>
      <c r="F128" s="4">
        <f t="shared" si="12"/>
        <v>1</v>
      </c>
      <c r="G128" s="4">
        <f t="shared" si="13"/>
        <v>0</v>
      </c>
      <c r="H128" s="4">
        <f t="shared" si="14"/>
        <v>0</v>
      </c>
      <c r="I128" s="4">
        <f t="shared" si="15"/>
        <v>0</v>
      </c>
      <c r="J128" s="4">
        <f t="shared" si="16"/>
        <v>0</v>
      </c>
      <c r="K128" s="4">
        <f t="shared" si="17"/>
        <v>0</v>
      </c>
      <c r="L128" s="11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 t="s">
        <v>788</v>
      </c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C128">
        <v>1</v>
      </c>
    </row>
    <row r="129" spans="1:55" x14ac:dyDescent="0.25">
      <c r="A129" t="s">
        <v>187</v>
      </c>
      <c r="B129" t="s">
        <v>789</v>
      </c>
      <c r="C129" s="4">
        <f t="shared" si="9"/>
        <v>9</v>
      </c>
      <c r="D129" s="4">
        <f t="shared" si="10"/>
        <v>8</v>
      </c>
      <c r="E129" s="4">
        <f t="shared" si="11"/>
        <v>5</v>
      </c>
      <c r="F129" s="4">
        <f t="shared" si="12"/>
        <v>4</v>
      </c>
      <c r="G129" s="4">
        <f t="shared" si="13"/>
        <v>0</v>
      </c>
      <c r="H129" s="4">
        <f t="shared" si="14"/>
        <v>0</v>
      </c>
      <c r="I129" s="4">
        <f t="shared" si="15"/>
        <v>0</v>
      </c>
      <c r="J129" s="4">
        <f t="shared" si="16"/>
        <v>0</v>
      </c>
      <c r="K129" s="4">
        <f t="shared" si="17"/>
        <v>5</v>
      </c>
      <c r="L129" s="11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 t="s">
        <v>790</v>
      </c>
      <c r="AH129" s="12" t="s">
        <v>791</v>
      </c>
      <c r="AI129" s="12" t="s">
        <v>792</v>
      </c>
      <c r="AJ129" s="12" t="s">
        <v>793</v>
      </c>
      <c r="AK129" s="12" t="s">
        <v>794</v>
      </c>
      <c r="AL129" s="12" t="s">
        <v>795</v>
      </c>
      <c r="AM129" s="12" t="s">
        <v>796</v>
      </c>
      <c r="AN129" s="12" t="s">
        <v>797</v>
      </c>
      <c r="AO129" s="12" t="s">
        <v>108</v>
      </c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C129">
        <v>1</v>
      </c>
    </row>
    <row r="130" spans="1:55" x14ac:dyDescent="0.25">
      <c r="A130" t="s">
        <v>103</v>
      </c>
      <c r="B130" t="s">
        <v>789</v>
      </c>
      <c r="C130" s="4">
        <f t="shared" si="9"/>
        <v>9</v>
      </c>
      <c r="D130" s="4">
        <f t="shared" si="10"/>
        <v>7</v>
      </c>
      <c r="E130" s="4">
        <f t="shared" si="11"/>
        <v>2</v>
      </c>
      <c r="F130" s="4">
        <f t="shared" si="12"/>
        <v>7</v>
      </c>
      <c r="G130" s="4">
        <f t="shared" si="13"/>
        <v>0</v>
      </c>
      <c r="H130" s="4">
        <f t="shared" si="14"/>
        <v>0</v>
      </c>
      <c r="I130" s="4">
        <f t="shared" si="15"/>
        <v>0</v>
      </c>
      <c r="J130" s="4">
        <f t="shared" si="16"/>
        <v>0</v>
      </c>
      <c r="K130" s="4">
        <f t="shared" si="17"/>
        <v>2</v>
      </c>
      <c r="L130" s="11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 t="s">
        <v>798</v>
      </c>
      <c r="AH130" s="12" t="s">
        <v>799</v>
      </c>
      <c r="AI130" s="12" t="s">
        <v>800</v>
      </c>
      <c r="AJ130" s="12" t="s">
        <v>801</v>
      </c>
      <c r="AK130" s="12" t="s">
        <v>802</v>
      </c>
      <c r="AL130" s="12" t="s">
        <v>803</v>
      </c>
      <c r="AM130" s="12" t="s">
        <v>804</v>
      </c>
      <c r="AN130" s="12" t="s">
        <v>329</v>
      </c>
      <c r="AO130" s="12" t="s">
        <v>584</v>
      </c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C130">
        <v>1</v>
      </c>
    </row>
    <row r="131" spans="1:55" x14ac:dyDescent="0.25">
      <c r="A131" t="s">
        <v>598</v>
      </c>
      <c r="B131" t="s">
        <v>805</v>
      </c>
      <c r="C131" s="4">
        <f t="shared" si="9"/>
        <v>12</v>
      </c>
      <c r="D131" s="4">
        <f t="shared" si="10"/>
        <v>11</v>
      </c>
      <c r="E131" s="4">
        <f t="shared" si="11"/>
        <v>12</v>
      </c>
      <c r="F131" s="4">
        <f t="shared" si="12"/>
        <v>0</v>
      </c>
      <c r="G131" s="4">
        <f t="shared" si="13"/>
        <v>6</v>
      </c>
      <c r="H131" s="4">
        <f t="shared" si="14"/>
        <v>0</v>
      </c>
      <c r="I131" s="4">
        <f t="shared" si="15"/>
        <v>0</v>
      </c>
      <c r="J131" s="4">
        <f t="shared" si="16"/>
        <v>0</v>
      </c>
      <c r="K131" s="4">
        <f t="shared" si="17"/>
        <v>12</v>
      </c>
      <c r="L131" s="11"/>
      <c r="M131" s="12"/>
      <c r="N131" s="12"/>
      <c r="O131" s="12"/>
      <c r="P131" s="12"/>
      <c r="Q131" s="12"/>
      <c r="R131" s="12"/>
      <c r="S131" s="12"/>
      <c r="T131" s="12" t="s">
        <v>806</v>
      </c>
      <c r="U131" s="12" t="s">
        <v>807</v>
      </c>
      <c r="V131" s="12" t="s">
        <v>808</v>
      </c>
      <c r="W131" s="12" t="s">
        <v>809</v>
      </c>
      <c r="X131" s="12" t="s">
        <v>810</v>
      </c>
      <c r="Y131" s="12" t="s">
        <v>811</v>
      </c>
      <c r="Z131" s="12" t="s">
        <v>812</v>
      </c>
      <c r="AA131" s="12" t="s">
        <v>813</v>
      </c>
      <c r="AB131" s="12" t="s">
        <v>814</v>
      </c>
      <c r="AC131" s="12" t="s">
        <v>815</v>
      </c>
      <c r="AD131" s="12" t="s">
        <v>816</v>
      </c>
      <c r="AE131" s="12" t="s">
        <v>500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C131">
        <v>1</v>
      </c>
    </row>
    <row r="132" spans="1:55" x14ac:dyDescent="0.25">
      <c r="A132" t="s">
        <v>817</v>
      </c>
      <c r="B132" t="s">
        <v>818</v>
      </c>
      <c r="C132" s="4">
        <f t="shared" si="9"/>
        <v>1</v>
      </c>
      <c r="D132" s="4">
        <f t="shared" si="10"/>
        <v>1</v>
      </c>
      <c r="E132" s="4">
        <f t="shared" si="11"/>
        <v>0</v>
      </c>
      <c r="F132" s="4">
        <f t="shared" si="12"/>
        <v>1</v>
      </c>
      <c r="G132" s="4">
        <f t="shared" si="13"/>
        <v>0</v>
      </c>
      <c r="H132" s="4">
        <f t="shared" si="14"/>
        <v>0</v>
      </c>
      <c r="I132" s="4">
        <f t="shared" si="15"/>
        <v>0</v>
      </c>
      <c r="J132" s="4">
        <f t="shared" si="16"/>
        <v>0</v>
      </c>
      <c r="K132" s="4">
        <f t="shared" si="17"/>
        <v>0</v>
      </c>
      <c r="L132" s="11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 t="s">
        <v>819</v>
      </c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C132">
        <v>1</v>
      </c>
    </row>
    <row r="133" spans="1:55" x14ac:dyDescent="0.25">
      <c r="A133" t="s">
        <v>343</v>
      </c>
      <c r="B133" t="s">
        <v>820</v>
      </c>
      <c r="C133" s="4">
        <f t="shared" si="9"/>
        <v>2</v>
      </c>
      <c r="D133" s="4">
        <f t="shared" si="10"/>
        <v>0</v>
      </c>
      <c r="E133" s="4">
        <f t="shared" si="11"/>
        <v>0</v>
      </c>
      <c r="F133" s="4">
        <f t="shared" si="12"/>
        <v>0</v>
      </c>
      <c r="G133" s="4">
        <f t="shared" si="13"/>
        <v>0</v>
      </c>
      <c r="H133" s="4">
        <f t="shared" si="14"/>
        <v>2</v>
      </c>
      <c r="I133" s="4">
        <f t="shared" si="15"/>
        <v>0</v>
      </c>
      <c r="J133" s="4">
        <f t="shared" si="16"/>
        <v>2</v>
      </c>
      <c r="K133" s="4">
        <f t="shared" si="17"/>
        <v>0</v>
      </c>
      <c r="L133" s="11"/>
      <c r="M133" s="12"/>
      <c r="N133" s="12"/>
      <c r="O133" s="12"/>
      <c r="P133" s="12"/>
      <c r="Q133" s="12"/>
      <c r="R133" s="12"/>
      <c r="S133" s="12"/>
      <c r="T133" s="12" t="s">
        <v>347</v>
      </c>
      <c r="U133" s="12" t="s">
        <v>821</v>
      </c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C133">
        <v>1</v>
      </c>
    </row>
    <row r="134" spans="1:55" x14ac:dyDescent="0.25">
      <c r="A134" t="s">
        <v>822</v>
      </c>
      <c r="B134" t="s">
        <v>823</v>
      </c>
      <c r="C134" s="4">
        <f t="shared" si="9"/>
        <v>4</v>
      </c>
      <c r="D134" s="4">
        <f t="shared" si="10"/>
        <v>3</v>
      </c>
      <c r="E134" s="4">
        <f t="shared" si="11"/>
        <v>0</v>
      </c>
      <c r="F134" s="4">
        <f t="shared" si="12"/>
        <v>4</v>
      </c>
      <c r="G134" s="4">
        <f t="shared" si="13"/>
        <v>0</v>
      </c>
      <c r="H134" s="4">
        <f t="shared" si="14"/>
        <v>0</v>
      </c>
      <c r="I134" s="4">
        <f t="shared" si="15"/>
        <v>0</v>
      </c>
      <c r="J134" s="4">
        <f t="shared" si="16"/>
        <v>0</v>
      </c>
      <c r="K134" s="4">
        <f t="shared" si="17"/>
        <v>0</v>
      </c>
      <c r="L134" s="11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 t="s">
        <v>824</v>
      </c>
      <c r="AM134" s="12" t="s">
        <v>825</v>
      </c>
      <c r="AN134" s="12" t="s">
        <v>826</v>
      </c>
      <c r="AO134" s="12" t="s">
        <v>827</v>
      </c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C134">
        <v>1</v>
      </c>
    </row>
    <row r="135" spans="1:55" x14ac:dyDescent="0.25">
      <c r="A135" t="s">
        <v>828</v>
      </c>
      <c r="B135" t="s">
        <v>829</v>
      </c>
      <c r="C135" s="4">
        <f t="shared" si="9"/>
        <v>4</v>
      </c>
      <c r="D135" s="4">
        <f t="shared" si="10"/>
        <v>0</v>
      </c>
      <c r="E135" s="4">
        <f t="shared" si="11"/>
        <v>0</v>
      </c>
      <c r="F135" s="4">
        <f t="shared" si="12"/>
        <v>0</v>
      </c>
      <c r="G135" s="4">
        <f t="shared" si="13"/>
        <v>0</v>
      </c>
      <c r="H135" s="4">
        <f t="shared" si="14"/>
        <v>4</v>
      </c>
      <c r="I135" s="4">
        <f t="shared" si="15"/>
        <v>0</v>
      </c>
      <c r="J135" s="4">
        <f t="shared" si="16"/>
        <v>4</v>
      </c>
      <c r="K135" s="4">
        <f t="shared" si="17"/>
        <v>0</v>
      </c>
      <c r="L135" s="11"/>
      <c r="M135" s="12"/>
      <c r="N135" s="12"/>
      <c r="O135" s="12"/>
      <c r="P135" s="12"/>
      <c r="Q135" s="12"/>
      <c r="R135" s="12" t="s">
        <v>830</v>
      </c>
      <c r="S135" s="12" t="s">
        <v>821</v>
      </c>
      <c r="T135" s="12" t="s">
        <v>347</v>
      </c>
      <c r="U135" s="12" t="s">
        <v>831</v>
      </c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C135">
        <v>1</v>
      </c>
    </row>
    <row r="136" spans="1:55" x14ac:dyDescent="0.25">
      <c r="A136" t="s">
        <v>832</v>
      </c>
      <c r="B136" t="s">
        <v>833</v>
      </c>
      <c r="C136" s="4">
        <f t="shared" si="9"/>
        <v>1</v>
      </c>
      <c r="D136" s="4">
        <f t="shared" si="10"/>
        <v>1</v>
      </c>
      <c r="E136" s="4">
        <f t="shared" si="11"/>
        <v>0</v>
      </c>
      <c r="F136" s="4">
        <f t="shared" si="12"/>
        <v>0</v>
      </c>
      <c r="G136" s="4">
        <f t="shared" si="13"/>
        <v>0</v>
      </c>
      <c r="H136" s="4">
        <f t="shared" si="14"/>
        <v>0</v>
      </c>
      <c r="I136" s="4">
        <f t="shared" si="15"/>
        <v>1</v>
      </c>
      <c r="J136" s="4">
        <f t="shared" si="16"/>
        <v>0</v>
      </c>
      <c r="K136" s="4">
        <f t="shared" si="17"/>
        <v>0</v>
      </c>
      <c r="L136" s="11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 t="s">
        <v>834</v>
      </c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C136">
        <v>1</v>
      </c>
    </row>
    <row r="137" spans="1:55" x14ac:dyDescent="0.25">
      <c r="A137" t="s">
        <v>835</v>
      </c>
      <c r="B137" t="s">
        <v>836</v>
      </c>
      <c r="C137" s="4">
        <f t="shared" si="9"/>
        <v>18</v>
      </c>
      <c r="D137" s="4">
        <f t="shared" si="10"/>
        <v>18</v>
      </c>
      <c r="E137" s="4">
        <f t="shared" si="11"/>
        <v>11</v>
      </c>
      <c r="F137" s="4">
        <f t="shared" si="12"/>
        <v>7</v>
      </c>
      <c r="G137" s="4">
        <f t="shared" si="13"/>
        <v>0</v>
      </c>
      <c r="H137" s="4">
        <f t="shared" si="14"/>
        <v>0</v>
      </c>
      <c r="I137" s="4">
        <f t="shared" si="15"/>
        <v>0</v>
      </c>
      <c r="J137" s="4">
        <f t="shared" si="16"/>
        <v>0</v>
      </c>
      <c r="K137" s="4">
        <f t="shared" si="17"/>
        <v>11</v>
      </c>
      <c r="L137" s="11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 t="s">
        <v>837</v>
      </c>
      <c r="AK137" s="12" t="s">
        <v>838</v>
      </c>
      <c r="AL137" s="12" t="s">
        <v>839</v>
      </c>
      <c r="AM137" s="12" t="s">
        <v>840</v>
      </c>
      <c r="AN137" s="12" t="s">
        <v>841</v>
      </c>
      <c r="AO137" s="12" t="s">
        <v>842</v>
      </c>
      <c r="AP137" s="12" t="s">
        <v>843</v>
      </c>
      <c r="AQ137" s="12" t="s">
        <v>844</v>
      </c>
      <c r="AR137" s="12" t="s">
        <v>845</v>
      </c>
      <c r="AS137" s="12" t="s">
        <v>846</v>
      </c>
      <c r="AT137" s="12" t="s">
        <v>847</v>
      </c>
      <c r="AU137" s="12" t="s">
        <v>848</v>
      </c>
      <c r="AV137" s="12" t="s">
        <v>849</v>
      </c>
      <c r="AW137" s="12" t="s">
        <v>850</v>
      </c>
      <c r="AX137" s="12" t="s">
        <v>851</v>
      </c>
      <c r="AY137" s="12" t="s">
        <v>852</v>
      </c>
      <c r="AZ137" s="12" t="s">
        <v>2132</v>
      </c>
      <c r="BA137" s="12" t="s">
        <v>2164</v>
      </c>
      <c r="BC137">
        <v>1</v>
      </c>
    </row>
    <row r="138" spans="1:55" x14ac:dyDescent="0.25">
      <c r="A138" t="s">
        <v>853</v>
      </c>
      <c r="B138" t="s">
        <v>836</v>
      </c>
      <c r="C138" s="4">
        <f t="shared" si="9"/>
        <v>16</v>
      </c>
      <c r="D138" s="4">
        <f t="shared" si="10"/>
        <v>16</v>
      </c>
      <c r="E138" s="4">
        <f t="shared" si="11"/>
        <v>0</v>
      </c>
      <c r="F138" s="4">
        <f t="shared" si="12"/>
        <v>0</v>
      </c>
      <c r="G138" s="4">
        <f t="shared" si="13"/>
        <v>0</v>
      </c>
      <c r="H138" s="4">
        <f t="shared" si="14"/>
        <v>9</v>
      </c>
      <c r="I138" s="4">
        <f t="shared" si="15"/>
        <v>7</v>
      </c>
      <c r="J138" s="4">
        <f t="shared" si="16"/>
        <v>9</v>
      </c>
      <c r="K138" s="4">
        <f t="shared" si="17"/>
        <v>0</v>
      </c>
      <c r="L138" s="11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 t="s">
        <v>854</v>
      </c>
      <c r="AM138" s="12" t="s">
        <v>855</v>
      </c>
      <c r="AN138" s="12" t="s">
        <v>856</v>
      </c>
      <c r="AO138" s="12" t="s">
        <v>857</v>
      </c>
      <c r="AP138" s="12" t="s">
        <v>858</v>
      </c>
      <c r="AQ138" s="12" t="s">
        <v>859</v>
      </c>
      <c r="AR138" s="12" t="s">
        <v>860</v>
      </c>
      <c r="AS138" s="12" t="s">
        <v>861</v>
      </c>
      <c r="AT138" s="12" t="s">
        <v>862</v>
      </c>
      <c r="AU138" s="12" t="s">
        <v>863</v>
      </c>
      <c r="AV138" s="12" t="s">
        <v>864</v>
      </c>
      <c r="AW138" s="12" t="s">
        <v>865</v>
      </c>
      <c r="AX138" s="12" t="s">
        <v>866</v>
      </c>
      <c r="AY138" s="12" t="s">
        <v>867</v>
      </c>
      <c r="AZ138" s="12" t="s">
        <v>2121</v>
      </c>
      <c r="BA138" s="12" t="s">
        <v>2154</v>
      </c>
      <c r="BC138">
        <v>1</v>
      </c>
    </row>
    <row r="139" spans="1:55" x14ac:dyDescent="0.25">
      <c r="A139" t="s">
        <v>697</v>
      </c>
      <c r="B139" t="s">
        <v>868</v>
      </c>
      <c r="C139" s="4">
        <f t="shared" si="9"/>
        <v>14</v>
      </c>
      <c r="D139" s="4">
        <f t="shared" si="10"/>
        <v>10</v>
      </c>
      <c r="E139" s="4">
        <f t="shared" si="11"/>
        <v>0</v>
      </c>
      <c r="F139" s="4">
        <f t="shared" si="12"/>
        <v>0</v>
      </c>
      <c r="G139" s="4">
        <f t="shared" si="13"/>
        <v>0</v>
      </c>
      <c r="H139" s="4">
        <f t="shared" si="14"/>
        <v>14</v>
      </c>
      <c r="I139" s="4">
        <f t="shared" si="15"/>
        <v>0</v>
      </c>
      <c r="J139" s="4">
        <f t="shared" si="16"/>
        <v>14</v>
      </c>
      <c r="K139" s="4">
        <f t="shared" si="17"/>
        <v>0</v>
      </c>
      <c r="L139" s="11"/>
      <c r="M139" s="12"/>
      <c r="N139" s="12"/>
      <c r="O139" s="12"/>
      <c r="P139" s="12"/>
      <c r="Q139" s="12" t="s">
        <v>869</v>
      </c>
      <c r="R139" s="12" t="s">
        <v>870</v>
      </c>
      <c r="S139" s="12" t="s">
        <v>831</v>
      </c>
      <c r="T139" s="12" t="s">
        <v>347</v>
      </c>
      <c r="U139" s="12" t="s">
        <v>871</v>
      </c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 t="s">
        <v>872</v>
      </c>
      <c r="AT139" s="12" t="s">
        <v>873</v>
      </c>
      <c r="AU139" s="12" t="s">
        <v>874</v>
      </c>
      <c r="AV139" s="12" t="s">
        <v>875</v>
      </c>
      <c r="AW139" s="12" t="s">
        <v>876</v>
      </c>
      <c r="AX139" s="12" t="s">
        <v>877</v>
      </c>
      <c r="AY139" s="12" t="s">
        <v>878</v>
      </c>
      <c r="AZ139" s="12" t="s">
        <v>348</v>
      </c>
      <c r="BA139" s="12" t="s">
        <v>1026</v>
      </c>
      <c r="BC139">
        <v>1</v>
      </c>
    </row>
    <row r="140" spans="1:55" x14ac:dyDescent="0.25">
      <c r="A140" t="s">
        <v>223</v>
      </c>
      <c r="B140" t="s">
        <v>879</v>
      </c>
      <c r="C140" s="4">
        <f t="shared" si="9"/>
        <v>5</v>
      </c>
      <c r="D140" s="4">
        <f t="shared" si="10"/>
        <v>4</v>
      </c>
      <c r="E140" s="4">
        <f t="shared" si="11"/>
        <v>3</v>
      </c>
      <c r="F140" s="4">
        <f t="shared" si="12"/>
        <v>2</v>
      </c>
      <c r="G140" s="4">
        <f t="shared" si="13"/>
        <v>0</v>
      </c>
      <c r="H140" s="4">
        <f t="shared" si="14"/>
        <v>0</v>
      </c>
      <c r="I140" s="4">
        <f t="shared" si="15"/>
        <v>0</v>
      </c>
      <c r="J140" s="4">
        <f t="shared" si="16"/>
        <v>0</v>
      </c>
      <c r="K140" s="4">
        <f t="shared" si="17"/>
        <v>3</v>
      </c>
      <c r="L140" s="11"/>
      <c r="M140" s="12"/>
      <c r="N140" s="12"/>
      <c r="O140" s="12"/>
      <c r="P140" s="12" t="s">
        <v>880</v>
      </c>
      <c r="Q140" s="12" t="s">
        <v>881</v>
      </c>
      <c r="R140" s="12" t="s">
        <v>882</v>
      </c>
      <c r="S140" s="12"/>
      <c r="T140" s="12"/>
      <c r="U140" s="12"/>
      <c r="V140" s="12" t="s">
        <v>883</v>
      </c>
      <c r="W140" s="12"/>
      <c r="X140" s="12" t="s">
        <v>884</v>
      </c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C140">
        <v>1</v>
      </c>
    </row>
    <row r="141" spans="1:55" x14ac:dyDescent="0.25">
      <c r="A141" t="s">
        <v>466</v>
      </c>
      <c r="B141" t="s">
        <v>879</v>
      </c>
      <c r="C141" s="4">
        <f t="shared" si="9"/>
        <v>2</v>
      </c>
      <c r="D141" s="4">
        <f t="shared" si="10"/>
        <v>1</v>
      </c>
      <c r="E141" s="4">
        <f t="shared" si="11"/>
        <v>0</v>
      </c>
      <c r="F141" s="4">
        <f t="shared" si="12"/>
        <v>2</v>
      </c>
      <c r="G141" s="4">
        <f t="shared" si="13"/>
        <v>0</v>
      </c>
      <c r="H141" s="4">
        <f t="shared" si="14"/>
        <v>0</v>
      </c>
      <c r="I141" s="4">
        <f t="shared" si="15"/>
        <v>0</v>
      </c>
      <c r="J141" s="4">
        <f t="shared" si="16"/>
        <v>0</v>
      </c>
      <c r="K141" s="4">
        <f t="shared" si="17"/>
        <v>0</v>
      </c>
      <c r="L141" s="11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 t="s">
        <v>885</v>
      </c>
      <c r="AU141" s="12" t="s">
        <v>381</v>
      </c>
      <c r="AV141" s="12"/>
      <c r="AW141" s="12"/>
      <c r="AX141" s="12"/>
      <c r="AY141" s="12"/>
      <c r="AZ141" s="12"/>
      <c r="BA141" s="12"/>
      <c r="BC141">
        <v>1</v>
      </c>
    </row>
    <row r="142" spans="1:55" x14ac:dyDescent="0.25">
      <c r="A142" t="s">
        <v>886</v>
      </c>
      <c r="B142" t="s">
        <v>887</v>
      </c>
      <c r="C142" s="4">
        <f t="shared" ref="C142:C205" si="18">COUNTA(L142:BA142)</f>
        <v>2</v>
      </c>
      <c r="D142" s="4">
        <f t="shared" ref="D142:D205" si="19">SUMIF(L142:BA142,"=*S*",$L$319:$BA$319)</f>
        <v>2</v>
      </c>
      <c r="E142" s="4">
        <f t="shared" ref="E142:E205" si="20">SUMIF(L142:BA142,"=H*",$L$319:$BA$319)</f>
        <v>0</v>
      </c>
      <c r="F142" s="4">
        <f t="shared" ref="F142:F205" si="21">SUMIF(L142:BA142,"=J*",$L$319:$BA$319)</f>
        <v>2</v>
      </c>
      <c r="G142" s="4">
        <f t="shared" ref="G142:G205" si="22">SUMIF(L142:BA142,"=H-1*",$L$319:$BA$319)</f>
        <v>0</v>
      </c>
      <c r="H142" s="4">
        <f t="shared" ref="H142:H205" si="23">SUMIF(L142:BA142,"=D*",$L$319:$BA$319)</f>
        <v>0</v>
      </c>
      <c r="I142" s="4">
        <f t="shared" ref="I142:I205" si="24">SUMIF(L142:BA142,"=M*",$L$319:$BA$319)</f>
        <v>0</v>
      </c>
      <c r="J142" s="4">
        <f t="shared" ref="J142:J205" si="25">SUMIF(L142:BA142,"=D-1*",$L$319:$BA$319)</f>
        <v>0</v>
      </c>
      <c r="K142" s="4">
        <f t="shared" ref="K142:K205" si="26">SUMIF(L142:BA142,CONCATENATE(K$11,"*"),$L$319:$BA$319)</f>
        <v>0</v>
      </c>
      <c r="L142" s="11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 t="s">
        <v>784</v>
      </c>
      <c r="X142" s="12" t="s">
        <v>784</v>
      </c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C142">
        <v>1</v>
      </c>
    </row>
    <row r="143" spans="1:55" x14ac:dyDescent="0.25">
      <c r="A143" t="s">
        <v>143</v>
      </c>
      <c r="B143" t="s">
        <v>888</v>
      </c>
      <c r="C143" s="4">
        <f t="shared" si="18"/>
        <v>3</v>
      </c>
      <c r="D143" s="4">
        <f t="shared" si="19"/>
        <v>3</v>
      </c>
      <c r="E143" s="4">
        <f t="shared" si="20"/>
        <v>0</v>
      </c>
      <c r="F143" s="4">
        <f t="shared" si="21"/>
        <v>3</v>
      </c>
      <c r="G143" s="4">
        <f t="shared" si="22"/>
        <v>0</v>
      </c>
      <c r="H143" s="4">
        <f t="shared" si="23"/>
        <v>0</v>
      </c>
      <c r="I143" s="4">
        <f t="shared" si="24"/>
        <v>0</v>
      </c>
      <c r="J143" s="4">
        <f t="shared" si="25"/>
        <v>0</v>
      </c>
      <c r="K143" s="4">
        <f t="shared" si="26"/>
        <v>0</v>
      </c>
      <c r="L143" s="11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 t="s">
        <v>889</v>
      </c>
      <c r="AP143" s="12" t="s">
        <v>890</v>
      </c>
      <c r="AQ143" s="12" t="s">
        <v>891</v>
      </c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C143">
        <v>1</v>
      </c>
    </row>
    <row r="144" spans="1:55" x14ac:dyDescent="0.25">
      <c r="A144" t="s">
        <v>892</v>
      </c>
      <c r="B144" t="s">
        <v>893</v>
      </c>
      <c r="C144" s="4">
        <f t="shared" si="18"/>
        <v>3</v>
      </c>
      <c r="D144" s="4">
        <f t="shared" si="19"/>
        <v>2</v>
      </c>
      <c r="E144" s="4">
        <f t="shared" si="20"/>
        <v>3</v>
      </c>
      <c r="F144" s="4">
        <f t="shared" si="21"/>
        <v>0</v>
      </c>
      <c r="G144" s="4">
        <f t="shared" si="22"/>
        <v>0</v>
      </c>
      <c r="H144" s="4">
        <f t="shared" si="23"/>
        <v>0</v>
      </c>
      <c r="I144" s="4">
        <f t="shared" si="24"/>
        <v>0</v>
      </c>
      <c r="J144" s="4">
        <f t="shared" si="25"/>
        <v>0</v>
      </c>
      <c r="K144" s="4">
        <f t="shared" si="26"/>
        <v>3</v>
      </c>
      <c r="L144" s="11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 t="s">
        <v>894</v>
      </c>
      <c r="AP144" s="12" t="s">
        <v>895</v>
      </c>
      <c r="AQ144" s="12" t="s">
        <v>896</v>
      </c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C144">
        <v>1</v>
      </c>
    </row>
    <row r="145" spans="1:55" x14ac:dyDescent="0.25">
      <c r="A145" t="s">
        <v>897</v>
      </c>
      <c r="B145" t="s">
        <v>898</v>
      </c>
      <c r="C145" s="4">
        <f t="shared" si="18"/>
        <v>16</v>
      </c>
      <c r="D145" s="4">
        <f t="shared" si="19"/>
        <v>16</v>
      </c>
      <c r="E145" s="4">
        <f t="shared" si="20"/>
        <v>12</v>
      </c>
      <c r="F145" s="4">
        <f t="shared" si="21"/>
        <v>4</v>
      </c>
      <c r="G145" s="4">
        <f t="shared" si="22"/>
        <v>6</v>
      </c>
      <c r="H145" s="4">
        <f t="shared" si="23"/>
        <v>0</v>
      </c>
      <c r="I145" s="4">
        <f t="shared" si="24"/>
        <v>0</v>
      </c>
      <c r="J145" s="4">
        <f t="shared" si="25"/>
        <v>0</v>
      </c>
      <c r="K145" s="4">
        <f t="shared" si="26"/>
        <v>12</v>
      </c>
      <c r="L145" s="11" t="s">
        <v>899</v>
      </c>
      <c r="M145" s="12" t="s">
        <v>900</v>
      </c>
      <c r="N145" s="12" t="s">
        <v>901</v>
      </c>
      <c r="O145" s="12" t="s">
        <v>902</v>
      </c>
      <c r="P145" s="12" t="s">
        <v>903</v>
      </c>
      <c r="Q145" s="12" t="s">
        <v>904</v>
      </c>
      <c r="R145" s="12" t="s">
        <v>905</v>
      </c>
      <c r="S145" s="12" t="s">
        <v>906</v>
      </c>
      <c r="T145" s="12" t="s">
        <v>907</v>
      </c>
      <c r="U145" s="12" t="s">
        <v>908</v>
      </c>
      <c r="V145" s="12" t="s">
        <v>909</v>
      </c>
      <c r="W145" s="12" t="s">
        <v>910</v>
      </c>
      <c r="X145" s="12" t="s">
        <v>911</v>
      </c>
      <c r="Y145" s="12" t="s">
        <v>912</v>
      </c>
      <c r="Z145" s="12" t="s">
        <v>913</v>
      </c>
      <c r="AA145" s="12" t="s">
        <v>914</v>
      </c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C145">
        <v>1</v>
      </c>
    </row>
    <row r="146" spans="1:55" x14ac:dyDescent="0.25">
      <c r="A146" t="s">
        <v>915</v>
      </c>
      <c r="B146" t="s">
        <v>898</v>
      </c>
      <c r="C146" s="4">
        <f t="shared" si="18"/>
        <v>6</v>
      </c>
      <c r="D146" s="4">
        <f t="shared" si="19"/>
        <v>2</v>
      </c>
      <c r="E146" s="4">
        <f t="shared" si="20"/>
        <v>4</v>
      </c>
      <c r="F146" s="4">
        <f t="shared" si="21"/>
        <v>2</v>
      </c>
      <c r="G146" s="4">
        <f t="shared" si="22"/>
        <v>0</v>
      </c>
      <c r="H146" s="4">
        <f t="shared" si="23"/>
        <v>0</v>
      </c>
      <c r="I146" s="4">
        <f t="shared" si="24"/>
        <v>0</v>
      </c>
      <c r="J146" s="4">
        <f t="shared" si="25"/>
        <v>0</v>
      </c>
      <c r="K146" s="4">
        <f t="shared" si="26"/>
        <v>4</v>
      </c>
      <c r="L146" s="11" t="s">
        <v>916</v>
      </c>
      <c r="M146" s="12" t="s">
        <v>917</v>
      </c>
      <c r="N146" s="12" t="s">
        <v>918</v>
      </c>
      <c r="O146" s="12" t="s">
        <v>919</v>
      </c>
      <c r="P146" s="12" t="s">
        <v>920</v>
      </c>
      <c r="Q146" s="12" t="s">
        <v>921</v>
      </c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C146">
        <v>1</v>
      </c>
    </row>
    <row r="147" spans="1:55" x14ac:dyDescent="0.25">
      <c r="A147" t="s">
        <v>762</v>
      </c>
      <c r="B147" t="s">
        <v>922</v>
      </c>
      <c r="C147" s="4">
        <f t="shared" si="18"/>
        <v>1</v>
      </c>
      <c r="D147" s="4">
        <f t="shared" si="19"/>
        <v>0</v>
      </c>
      <c r="E147" s="4">
        <f t="shared" si="20"/>
        <v>0</v>
      </c>
      <c r="F147" s="4">
        <f t="shared" si="21"/>
        <v>1</v>
      </c>
      <c r="G147" s="4">
        <f t="shared" si="22"/>
        <v>0</v>
      </c>
      <c r="H147" s="4">
        <f t="shared" si="23"/>
        <v>0</v>
      </c>
      <c r="I147" s="4">
        <f t="shared" si="24"/>
        <v>0</v>
      </c>
      <c r="J147" s="4">
        <f t="shared" si="25"/>
        <v>0</v>
      </c>
      <c r="K147" s="4">
        <f t="shared" si="26"/>
        <v>0</v>
      </c>
      <c r="L147" s="11"/>
      <c r="M147" s="12"/>
      <c r="N147" s="12"/>
      <c r="O147" s="12"/>
      <c r="P147" s="12" t="s">
        <v>923</v>
      </c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C147">
        <v>1</v>
      </c>
    </row>
    <row r="148" spans="1:55" x14ac:dyDescent="0.25">
      <c r="A148" t="s">
        <v>924</v>
      </c>
      <c r="B148" t="s">
        <v>925</v>
      </c>
      <c r="C148" s="4">
        <f t="shared" si="18"/>
        <v>18</v>
      </c>
      <c r="D148" s="4">
        <f t="shared" si="19"/>
        <v>17</v>
      </c>
      <c r="E148" s="4">
        <f t="shared" si="20"/>
        <v>13</v>
      </c>
      <c r="F148" s="4">
        <f t="shared" si="21"/>
        <v>5</v>
      </c>
      <c r="G148" s="4">
        <f t="shared" si="22"/>
        <v>5</v>
      </c>
      <c r="H148" s="4">
        <f t="shared" si="23"/>
        <v>0</v>
      </c>
      <c r="I148" s="4">
        <f t="shared" si="24"/>
        <v>0</v>
      </c>
      <c r="J148" s="4">
        <f t="shared" si="25"/>
        <v>0</v>
      </c>
      <c r="K148" s="4">
        <f t="shared" si="26"/>
        <v>13</v>
      </c>
      <c r="L148" s="11"/>
      <c r="M148" s="12"/>
      <c r="N148" s="12"/>
      <c r="O148" s="12"/>
      <c r="P148" s="12"/>
      <c r="Q148" s="12"/>
      <c r="R148" s="12"/>
      <c r="S148" s="12"/>
      <c r="T148" s="12"/>
      <c r="U148" s="12" t="s">
        <v>926</v>
      </c>
      <c r="V148" s="12" t="s">
        <v>927</v>
      </c>
      <c r="W148" s="12" t="s">
        <v>928</v>
      </c>
      <c r="X148" s="12" t="s">
        <v>929</v>
      </c>
      <c r="Y148" s="12" t="s">
        <v>930</v>
      </c>
      <c r="Z148" s="12" t="s">
        <v>931</v>
      </c>
      <c r="AA148" s="12" t="s">
        <v>932</v>
      </c>
      <c r="AB148" s="12" t="s">
        <v>933</v>
      </c>
      <c r="AC148" s="12"/>
      <c r="AD148" s="12"/>
      <c r="AE148" s="12"/>
      <c r="AF148" s="12"/>
      <c r="AG148" s="12"/>
      <c r="AH148" s="12"/>
      <c r="AI148" s="12" t="s">
        <v>934</v>
      </c>
      <c r="AJ148" s="12" t="s">
        <v>935</v>
      </c>
      <c r="AK148" s="12" t="s">
        <v>936</v>
      </c>
      <c r="AL148" s="12" t="s">
        <v>937</v>
      </c>
      <c r="AM148" s="12" t="s">
        <v>938</v>
      </c>
      <c r="AN148" s="12" t="s">
        <v>939</v>
      </c>
      <c r="AO148" s="12"/>
      <c r="AP148" s="12"/>
      <c r="AQ148" s="12" t="s">
        <v>940</v>
      </c>
      <c r="AR148" s="12" t="s">
        <v>941</v>
      </c>
      <c r="AS148" s="12"/>
      <c r="AT148" s="12"/>
      <c r="AU148" s="12"/>
      <c r="AV148" s="12"/>
      <c r="AW148" s="12"/>
      <c r="AX148" s="12"/>
      <c r="AY148" s="12"/>
      <c r="AZ148" s="12" t="s">
        <v>2137</v>
      </c>
      <c r="BA148" s="12" t="s">
        <v>2159</v>
      </c>
      <c r="BC148">
        <v>1</v>
      </c>
    </row>
    <row r="149" spans="1:55" x14ac:dyDescent="0.25">
      <c r="A149" t="s">
        <v>915</v>
      </c>
      <c r="B149" t="s">
        <v>942</v>
      </c>
      <c r="C149" s="4">
        <f t="shared" si="18"/>
        <v>2</v>
      </c>
      <c r="D149" s="4">
        <f t="shared" si="19"/>
        <v>2</v>
      </c>
      <c r="E149" s="4">
        <f t="shared" si="20"/>
        <v>2</v>
      </c>
      <c r="F149" s="4">
        <f t="shared" si="21"/>
        <v>0</v>
      </c>
      <c r="G149" s="4">
        <f t="shared" si="22"/>
        <v>2</v>
      </c>
      <c r="H149" s="4">
        <f t="shared" si="23"/>
        <v>0</v>
      </c>
      <c r="I149" s="4">
        <f t="shared" si="24"/>
        <v>0</v>
      </c>
      <c r="J149" s="4">
        <f t="shared" si="25"/>
        <v>0</v>
      </c>
      <c r="K149" s="4">
        <f t="shared" si="26"/>
        <v>2</v>
      </c>
      <c r="L149" s="11" t="s">
        <v>943</v>
      </c>
      <c r="M149" s="12" t="s">
        <v>944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C149">
        <v>1</v>
      </c>
    </row>
    <row r="150" spans="1:55" x14ac:dyDescent="0.25">
      <c r="A150" t="s">
        <v>945</v>
      </c>
      <c r="B150" t="s">
        <v>946</v>
      </c>
      <c r="C150" s="4">
        <f t="shared" si="18"/>
        <v>2</v>
      </c>
      <c r="D150" s="4">
        <f t="shared" si="19"/>
        <v>2</v>
      </c>
      <c r="E150" s="4">
        <f t="shared" si="20"/>
        <v>0</v>
      </c>
      <c r="F150" s="4">
        <f t="shared" si="21"/>
        <v>2</v>
      </c>
      <c r="G150" s="4">
        <f t="shared" si="22"/>
        <v>0</v>
      </c>
      <c r="H150" s="4">
        <f t="shared" si="23"/>
        <v>0</v>
      </c>
      <c r="I150" s="4">
        <f t="shared" si="24"/>
        <v>0</v>
      </c>
      <c r="J150" s="4">
        <f t="shared" si="25"/>
        <v>0</v>
      </c>
      <c r="K150" s="4">
        <f t="shared" si="26"/>
        <v>0</v>
      </c>
      <c r="L150" s="11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 t="s">
        <v>947</v>
      </c>
      <c r="X150" s="12" t="s">
        <v>784</v>
      </c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C150">
        <v>1</v>
      </c>
    </row>
    <row r="151" spans="1:55" x14ac:dyDescent="0.25">
      <c r="A151" t="s">
        <v>948</v>
      </c>
      <c r="B151" t="s">
        <v>949</v>
      </c>
      <c r="C151" s="4">
        <f t="shared" si="18"/>
        <v>2</v>
      </c>
      <c r="D151" s="4">
        <f t="shared" si="19"/>
        <v>1</v>
      </c>
      <c r="E151" s="4">
        <f t="shared" si="20"/>
        <v>0</v>
      </c>
      <c r="F151" s="4">
        <f t="shared" si="21"/>
        <v>2</v>
      </c>
      <c r="G151" s="4">
        <f t="shared" si="22"/>
        <v>0</v>
      </c>
      <c r="H151" s="4">
        <f t="shared" si="23"/>
        <v>0</v>
      </c>
      <c r="I151" s="4">
        <f t="shared" si="24"/>
        <v>0</v>
      </c>
      <c r="J151" s="4">
        <f t="shared" si="25"/>
        <v>0</v>
      </c>
      <c r="K151" s="4">
        <f t="shared" si="26"/>
        <v>0</v>
      </c>
      <c r="L151" s="11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 t="s">
        <v>950</v>
      </c>
      <c r="Z151" s="12" t="s">
        <v>951</v>
      </c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C151">
        <v>1</v>
      </c>
    </row>
    <row r="152" spans="1:55" x14ac:dyDescent="0.25">
      <c r="A152" t="s">
        <v>952</v>
      </c>
      <c r="B152" t="s">
        <v>953</v>
      </c>
      <c r="C152" s="4">
        <f t="shared" si="18"/>
        <v>2</v>
      </c>
      <c r="D152" s="4">
        <f t="shared" si="19"/>
        <v>1</v>
      </c>
      <c r="E152" s="4">
        <f t="shared" si="20"/>
        <v>0</v>
      </c>
      <c r="F152" s="4">
        <f t="shared" si="21"/>
        <v>2</v>
      </c>
      <c r="G152" s="4">
        <f t="shared" si="22"/>
        <v>0</v>
      </c>
      <c r="H152" s="4">
        <f t="shared" si="23"/>
        <v>0</v>
      </c>
      <c r="I152" s="4">
        <f t="shared" si="24"/>
        <v>0</v>
      </c>
      <c r="J152" s="4">
        <f t="shared" si="25"/>
        <v>0</v>
      </c>
      <c r="K152" s="4">
        <f t="shared" si="26"/>
        <v>0</v>
      </c>
      <c r="L152" s="11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 t="s">
        <v>954</v>
      </c>
      <c r="AS152" s="12" t="s">
        <v>955</v>
      </c>
      <c r="AT152" s="12"/>
      <c r="AU152" s="12"/>
      <c r="AV152" s="12"/>
      <c r="AW152" s="12"/>
      <c r="AX152" s="12"/>
      <c r="AY152" s="12"/>
      <c r="AZ152" s="12"/>
      <c r="BA152" s="12"/>
      <c r="BC152">
        <v>1</v>
      </c>
    </row>
    <row r="153" spans="1:55" x14ac:dyDescent="0.25">
      <c r="A153" t="s">
        <v>956</v>
      </c>
      <c r="B153" t="s">
        <v>957</v>
      </c>
      <c r="C153" s="4">
        <f t="shared" si="18"/>
        <v>37</v>
      </c>
      <c r="D153" s="4">
        <f t="shared" si="19"/>
        <v>36</v>
      </c>
      <c r="E153" s="4">
        <f t="shared" si="20"/>
        <v>37</v>
      </c>
      <c r="F153" s="4">
        <f t="shared" si="21"/>
        <v>0</v>
      </c>
      <c r="G153" s="4">
        <f t="shared" si="22"/>
        <v>0</v>
      </c>
      <c r="H153" s="4">
        <f t="shared" si="23"/>
        <v>0</v>
      </c>
      <c r="I153" s="4">
        <f t="shared" si="24"/>
        <v>0</v>
      </c>
      <c r="J153" s="4">
        <f t="shared" si="25"/>
        <v>0</v>
      </c>
      <c r="K153" s="4">
        <f t="shared" si="26"/>
        <v>37</v>
      </c>
      <c r="L153" s="11"/>
      <c r="M153" s="12"/>
      <c r="N153" s="12"/>
      <c r="O153" s="12"/>
      <c r="P153" s="12"/>
      <c r="Q153" s="12" t="s">
        <v>215</v>
      </c>
      <c r="R153" s="12" t="s">
        <v>958</v>
      </c>
      <c r="S153" s="12" t="s">
        <v>959</v>
      </c>
      <c r="T153" s="12" t="s">
        <v>960</v>
      </c>
      <c r="U153" s="12" t="s">
        <v>961</v>
      </c>
      <c r="V153" s="12" t="s">
        <v>962</v>
      </c>
      <c r="W153" s="12" t="s">
        <v>963</v>
      </c>
      <c r="X153" s="12" t="s">
        <v>964</v>
      </c>
      <c r="Y153" s="12" t="s">
        <v>756</v>
      </c>
      <c r="Z153" s="12" t="s">
        <v>965</v>
      </c>
      <c r="AA153" s="12" t="s">
        <v>966</v>
      </c>
      <c r="AB153" s="12" t="s">
        <v>967</v>
      </c>
      <c r="AC153" s="12" t="s">
        <v>968</v>
      </c>
      <c r="AD153" s="12" t="s">
        <v>969</v>
      </c>
      <c r="AE153" s="12" t="s">
        <v>970</v>
      </c>
      <c r="AF153" s="12" t="s">
        <v>971</v>
      </c>
      <c r="AG153" s="12" t="s">
        <v>972</v>
      </c>
      <c r="AH153" s="12" t="s">
        <v>973</v>
      </c>
      <c r="AI153" s="12" t="s">
        <v>974</v>
      </c>
      <c r="AJ153" s="12" t="s">
        <v>975</v>
      </c>
      <c r="AK153" s="12" t="s">
        <v>976</v>
      </c>
      <c r="AL153" s="12" t="s">
        <v>977</v>
      </c>
      <c r="AM153" s="12" t="s">
        <v>978</v>
      </c>
      <c r="AN153" s="12" t="s">
        <v>979</v>
      </c>
      <c r="AO153" s="12" t="s">
        <v>980</v>
      </c>
      <c r="AP153" s="12" t="s">
        <v>981</v>
      </c>
      <c r="AQ153" s="12" t="s">
        <v>982</v>
      </c>
      <c r="AR153" s="12" t="s">
        <v>983</v>
      </c>
      <c r="AS153" s="12" t="s">
        <v>984</v>
      </c>
      <c r="AT153" s="12" t="s">
        <v>985</v>
      </c>
      <c r="AU153" s="12" t="s">
        <v>986</v>
      </c>
      <c r="AV153" s="12" t="s">
        <v>987</v>
      </c>
      <c r="AW153" s="12" t="s">
        <v>988</v>
      </c>
      <c r="AX153" s="12" t="s">
        <v>989</v>
      </c>
      <c r="AY153" s="12" t="s">
        <v>990</v>
      </c>
      <c r="AZ153" s="12" t="s">
        <v>2144</v>
      </c>
      <c r="BA153" s="12" t="s">
        <v>2169</v>
      </c>
      <c r="BC153">
        <v>1</v>
      </c>
    </row>
    <row r="154" spans="1:55" x14ac:dyDescent="0.25">
      <c r="A154" t="s">
        <v>103</v>
      </c>
      <c r="B154" t="s">
        <v>991</v>
      </c>
      <c r="C154" s="4">
        <f t="shared" si="18"/>
        <v>2</v>
      </c>
      <c r="D154" s="4">
        <f t="shared" si="19"/>
        <v>1</v>
      </c>
      <c r="E154" s="4">
        <f t="shared" si="20"/>
        <v>1</v>
      </c>
      <c r="F154" s="4">
        <f t="shared" si="21"/>
        <v>1</v>
      </c>
      <c r="G154" s="4">
        <f t="shared" si="22"/>
        <v>0</v>
      </c>
      <c r="H154" s="4">
        <f t="shared" si="23"/>
        <v>0</v>
      </c>
      <c r="I154" s="4">
        <f t="shared" si="24"/>
        <v>0</v>
      </c>
      <c r="J154" s="4">
        <f t="shared" si="25"/>
        <v>0</v>
      </c>
      <c r="K154" s="4">
        <f t="shared" si="26"/>
        <v>1</v>
      </c>
      <c r="L154" s="11"/>
      <c r="M154" s="12" t="s">
        <v>992</v>
      </c>
      <c r="N154" s="12"/>
      <c r="O154" s="12"/>
      <c r="P154" s="12" t="s">
        <v>993</v>
      </c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C154">
        <v>1</v>
      </c>
    </row>
    <row r="155" spans="1:55" x14ac:dyDescent="0.25">
      <c r="A155" t="s">
        <v>994</v>
      </c>
      <c r="B155" t="s">
        <v>995</v>
      </c>
      <c r="C155" s="4">
        <f t="shared" si="18"/>
        <v>1</v>
      </c>
      <c r="D155" s="4">
        <f t="shared" si="19"/>
        <v>0</v>
      </c>
      <c r="E155" s="4">
        <f t="shared" si="20"/>
        <v>1</v>
      </c>
      <c r="F155" s="4">
        <f t="shared" si="21"/>
        <v>0</v>
      </c>
      <c r="G155" s="4">
        <f t="shared" si="22"/>
        <v>0</v>
      </c>
      <c r="H155" s="4">
        <f t="shared" si="23"/>
        <v>0</v>
      </c>
      <c r="I155" s="4">
        <f t="shared" si="24"/>
        <v>0</v>
      </c>
      <c r="J155" s="4">
        <f t="shared" si="25"/>
        <v>0</v>
      </c>
      <c r="K155" s="4">
        <f t="shared" si="26"/>
        <v>1</v>
      </c>
      <c r="L155" s="11"/>
      <c r="M155" s="12"/>
      <c r="N155" s="12"/>
      <c r="O155" s="12"/>
      <c r="P155" s="12" t="s">
        <v>548</v>
      </c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C155">
        <v>1</v>
      </c>
    </row>
    <row r="156" spans="1:55" x14ac:dyDescent="0.25">
      <c r="A156" t="s">
        <v>450</v>
      </c>
      <c r="B156" t="s">
        <v>996</v>
      </c>
      <c r="C156" s="4">
        <f t="shared" si="18"/>
        <v>1</v>
      </c>
      <c r="D156" s="4">
        <f t="shared" si="19"/>
        <v>0</v>
      </c>
      <c r="E156" s="4">
        <f t="shared" si="20"/>
        <v>0</v>
      </c>
      <c r="F156" s="4">
        <f t="shared" si="21"/>
        <v>1</v>
      </c>
      <c r="G156" s="4">
        <f t="shared" si="22"/>
        <v>0</v>
      </c>
      <c r="H156" s="4">
        <f t="shared" si="23"/>
        <v>0</v>
      </c>
      <c r="I156" s="4">
        <f t="shared" si="24"/>
        <v>0</v>
      </c>
      <c r="J156" s="4">
        <f t="shared" si="25"/>
        <v>0</v>
      </c>
      <c r="K156" s="4">
        <f t="shared" si="26"/>
        <v>0</v>
      </c>
      <c r="L156" s="11"/>
      <c r="M156" s="12"/>
      <c r="N156" s="12"/>
      <c r="O156" s="12"/>
      <c r="P156" s="12" t="s">
        <v>997</v>
      </c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C156">
        <v>1</v>
      </c>
    </row>
    <row r="157" spans="1:55" x14ac:dyDescent="0.25">
      <c r="A157" t="s">
        <v>332</v>
      </c>
      <c r="B157" t="s">
        <v>998</v>
      </c>
      <c r="C157" s="4">
        <f t="shared" si="18"/>
        <v>1</v>
      </c>
      <c r="D157" s="4">
        <f t="shared" si="19"/>
        <v>0</v>
      </c>
      <c r="E157" s="4">
        <f t="shared" si="20"/>
        <v>0</v>
      </c>
      <c r="F157" s="4">
        <f t="shared" si="21"/>
        <v>1</v>
      </c>
      <c r="G157" s="4">
        <f t="shared" si="22"/>
        <v>0</v>
      </c>
      <c r="H157" s="4">
        <f t="shared" si="23"/>
        <v>0</v>
      </c>
      <c r="I157" s="4">
        <f t="shared" si="24"/>
        <v>0</v>
      </c>
      <c r="J157" s="4">
        <f t="shared" si="25"/>
        <v>0</v>
      </c>
      <c r="K157" s="4">
        <f t="shared" si="26"/>
        <v>0</v>
      </c>
      <c r="L157" s="11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 t="s">
        <v>997</v>
      </c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C157">
        <v>1</v>
      </c>
    </row>
    <row r="158" spans="1:55" x14ac:dyDescent="0.25">
      <c r="A158" t="s">
        <v>191</v>
      </c>
      <c r="B158" t="s">
        <v>998</v>
      </c>
      <c r="C158" s="4">
        <f t="shared" si="18"/>
        <v>3</v>
      </c>
      <c r="D158" s="4">
        <f t="shared" si="19"/>
        <v>3</v>
      </c>
      <c r="E158" s="4">
        <f t="shared" si="20"/>
        <v>0</v>
      </c>
      <c r="F158" s="4">
        <f t="shared" si="21"/>
        <v>3</v>
      </c>
      <c r="G158" s="4">
        <f t="shared" si="22"/>
        <v>0</v>
      </c>
      <c r="H158" s="4">
        <f t="shared" si="23"/>
        <v>0</v>
      </c>
      <c r="I158" s="4">
        <f t="shared" si="24"/>
        <v>0</v>
      </c>
      <c r="J158" s="4">
        <f t="shared" si="25"/>
        <v>0</v>
      </c>
      <c r="K158" s="4">
        <f t="shared" si="26"/>
        <v>0</v>
      </c>
      <c r="L158" s="11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 t="s">
        <v>999</v>
      </c>
      <c r="AH158" s="12" t="s">
        <v>1000</v>
      </c>
      <c r="AI158" s="12" t="s">
        <v>1001</v>
      </c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C158">
        <v>1</v>
      </c>
    </row>
    <row r="159" spans="1:55" x14ac:dyDescent="0.25">
      <c r="A159" t="s">
        <v>223</v>
      </c>
      <c r="B159" t="s">
        <v>1002</v>
      </c>
      <c r="C159" s="4">
        <f t="shared" si="18"/>
        <v>3</v>
      </c>
      <c r="D159" s="4">
        <f t="shared" si="19"/>
        <v>3</v>
      </c>
      <c r="E159" s="4">
        <f t="shared" si="20"/>
        <v>0</v>
      </c>
      <c r="F159" s="4">
        <f t="shared" si="21"/>
        <v>3</v>
      </c>
      <c r="G159" s="4">
        <f t="shared" si="22"/>
        <v>0</v>
      </c>
      <c r="H159" s="4">
        <f t="shared" si="23"/>
        <v>0</v>
      </c>
      <c r="I159" s="4">
        <f t="shared" si="24"/>
        <v>0</v>
      </c>
      <c r="J159" s="4">
        <f t="shared" si="25"/>
        <v>0</v>
      </c>
      <c r="K159" s="4">
        <f t="shared" si="26"/>
        <v>0</v>
      </c>
      <c r="L159" s="11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 t="s">
        <v>1003</v>
      </c>
      <c r="Y159" s="12" t="s">
        <v>748</v>
      </c>
      <c r="Z159" s="12" t="s">
        <v>1004</v>
      </c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C159">
        <v>1</v>
      </c>
    </row>
    <row r="160" spans="1:55" x14ac:dyDescent="0.25">
      <c r="A160" t="s">
        <v>886</v>
      </c>
      <c r="B160" t="s">
        <v>1005</v>
      </c>
      <c r="C160" s="4">
        <f t="shared" si="18"/>
        <v>1</v>
      </c>
      <c r="D160" s="4">
        <f t="shared" si="19"/>
        <v>1</v>
      </c>
      <c r="E160" s="4">
        <f t="shared" si="20"/>
        <v>0</v>
      </c>
      <c r="F160" s="4">
        <f t="shared" si="21"/>
        <v>1</v>
      </c>
      <c r="G160" s="4">
        <f t="shared" si="22"/>
        <v>0</v>
      </c>
      <c r="H160" s="4">
        <f t="shared" si="23"/>
        <v>0</v>
      </c>
      <c r="I160" s="4">
        <f t="shared" si="24"/>
        <v>0</v>
      </c>
      <c r="J160" s="4">
        <f t="shared" si="25"/>
        <v>0</v>
      </c>
      <c r="K160" s="4">
        <f t="shared" si="26"/>
        <v>0</v>
      </c>
      <c r="L160" s="11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 t="s">
        <v>1006</v>
      </c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C160">
        <v>1</v>
      </c>
    </row>
    <row r="161" spans="1:55" x14ac:dyDescent="0.25">
      <c r="B161" t="s">
        <v>1005</v>
      </c>
      <c r="C161" s="4">
        <f t="shared" si="18"/>
        <v>1</v>
      </c>
      <c r="D161" s="4">
        <f t="shared" si="19"/>
        <v>1</v>
      </c>
      <c r="E161" s="4">
        <f t="shared" si="20"/>
        <v>0</v>
      </c>
      <c r="F161" s="4">
        <f t="shared" si="21"/>
        <v>1</v>
      </c>
      <c r="G161" s="4">
        <f t="shared" si="22"/>
        <v>0</v>
      </c>
      <c r="H161" s="4">
        <f t="shared" si="23"/>
        <v>0</v>
      </c>
      <c r="I161" s="4">
        <f t="shared" si="24"/>
        <v>0</v>
      </c>
      <c r="J161" s="4">
        <f t="shared" si="25"/>
        <v>0</v>
      </c>
      <c r="K161" s="4">
        <f t="shared" si="26"/>
        <v>0</v>
      </c>
      <c r="L161" s="11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 t="s">
        <v>784</v>
      </c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C161">
        <v>1</v>
      </c>
    </row>
    <row r="162" spans="1:55" x14ac:dyDescent="0.25">
      <c r="A162" t="s">
        <v>1007</v>
      </c>
      <c r="B162" t="s">
        <v>1008</v>
      </c>
      <c r="C162" s="4">
        <f t="shared" si="18"/>
        <v>6</v>
      </c>
      <c r="D162" s="4">
        <f t="shared" si="19"/>
        <v>6</v>
      </c>
      <c r="E162" s="4">
        <f t="shared" si="20"/>
        <v>0</v>
      </c>
      <c r="F162" s="4">
        <f t="shared" si="21"/>
        <v>6</v>
      </c>
      <c r="G162" s="4">
        <f t="shared" si="22"/>
        <v>0</v>
      </c>
      <c r="H162" s="4">
        <f t="shared" si="23"/>
        <v>0</v>
      </c>
      <c r="I162" s="4">
        <f t="shared" si="24"/>
        <v>0</v>
      </c>
      <c r="J162" s="4">
        <f t="shared" si="25"/>
        <v>0</v>
      </c>
      <c r="K162" s="4">
        <f t="shared" si="26"/>
        <v>0</v>
      </c>
      <c r="L162" s="11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 t="s">
        <v>1009</v>
      </c>
      <c r="Y162" s="12" t="s">
        <v>1010</v>
      </c>
      <c r="Z162" s="12" t="s">
        <v>1011</v>
      </c>
      <c r="AA162" s="12" t="s">
        <v>1012</v>
      </c>
      <c r="AB162" s="12" t="s">
        <v>593</v>
      </c>
      <c r="AC162" s="12" t="s">
        <v>454</v>
      </c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C162">
        <v>1</v>
      </c>
    </row>
    <row r="163" spans="1:55" x14ac:dyDescent="0.25">
      <c r="A163" t="s">
        <v>886</v>
      </c>
      <c r="B163" t="s">
        <v>1008</v>
      </c>
      <c r="C163" s="4">
        <f t="shared" si="18"/>
        <v>1</v>
      </c>
      <c r="D163" s="4">
        <f t="shared" si="19"/>
        <v>1</v>
      </c>
      <c r="E163" s="4">
        <f t="shared" si="20"/>
        <v>0</v>
      </c>
      <c r="F163" s="4">
        <f t="shared" si="21"/>
        <v>0</v>
      </c>
      <c r="G163" s="4">
        <f t="shared" si="22"/>
        <v>0</v>
      </c>
      <c r="H163" s="4">
        <f t="shared" si="23"/>
        <v>0</v>
      </c>
      <c r="I163" s="4">
        <f t="shared" si="24"/>
        <v>1</v>
      </c>
      <c r="J163" s="4">
        <f t="shared" si="25"/>
        <v>0</v>
      </c>
      <c r="K163" s="4">
        <f t="shared" si="26"/>
        <v>0</v>
      </c>
      <c r="L163" s="11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 t="s">
        <v>1013</v>
      </c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C163">
        <v>1</v>
      </c>
    </row>
    <row r="164" spans="1:55" x14ac:dyDescent="0.25">
      <c r="A164" t="s">
        <v>170</v>
      </c>
      <c r="B164" t="s">
        <v>1014</v>
      </c>
      <c r="C164" s="4">
        <f t="shared" si="18"/>
        <v>4</v>
      </c>
      <c r="D164" s="4">
        <f t="shared" si="19"/>
        <v>2</v>
      </c>
      <c r="E164" s="4">
        <f t="shared" si="20"/>
        <v>3</v>
      </c>
      <c r="F164" s="4">
        <f t="shared" si="21"/>
        <v>1</v>
      </c>
      <c r="G164" s="4">
        <f t="shared" si="22"/>
        <v>0</v>
      </c>
      <c r="H164" s="4">
        <f t="shared" si="23"/>
        <v>0</v>
      </c>
      <c r="I164" s="4">
        <f t="shared" si="24"/>
        <v>0</v>
      </c>
      <c r="J164" s="4">
        <f t="shared" si="25"/>
        <v>0</v>
      </c>
      <c r="K164" s="4">
        <f t="shared" si="26"/>
        <v>3</v>
      </c>
      <c r="L164" s="11"/>
      <c r="M164" s="12" t="s">
        <v>1015</v>
      </c>
      <c r="N164" s="12" t="s">
        <v>1016</v>
      </c>
      <c r="O164" s="12" t="s">
        <v>919</v>
      </c>
      <c r="P164" s="12" t="s">
        <v>306</v>
      </c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C164">
        <v>1</v>
      </c>
    </row>
    <row r="165" spans="1:55" x14ac:dyDescent="0.25">
      <c r="A165" t="s">
        <v>191</v>
      </c>
      <c r="B165" t="s">
        <v>1017</v>
      </c>
      <c r="C165" s="4">
        <f t="shared" si="18"/>
        <v>7</v>
      </c>
      <c r="D165" s="4">
        <f t="shared" si="19"/>
        <v>6</v>
      </c>
      <c r="E165" s="4">
        <f t="shared" si="20"/>
        <v>2</v>
      </c>
      <c r="F165" s="4">
        <f t="shared" si="21"/>
        <v>5</v>
      </c>
      <c r="G165" s="4">
        <f t="shared" si="22"/>
        <v>0</v>
      </c>
      <c r="H165" s="4">
        <f t="shared" si="23"/>
        <v>0</v>
      </c>
      <c r="I165" s="4">
        <f t="shared" si="24"/>
        <v>0</v>
      </c>
      <c r="J165" s="4">
        <f t="shared" si="25"/>
        <v>0</v>
      </c>
      <c r="K165" s="4">
        <f t="shared" si="26"/>
        <v>2</v>
      </c>
      <c r="L165" s="11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 t="s">
        <v>1018</v>
      </c>
      <c r="AF165" s="12" t="s">
        <v>1019</v>
      </c>
      <c r="AG165" s="12" t="s">
        <v>1020</v>
      </c>
      <c r="AH165" s="12" t="s">
        <v>1021</v>
      </c>
      <c r="AI165" s="12" t="s">
        <v>1022</v>
      </c>
      <c r="AJ165" s="12" t="s">
        <v>463</v>
      </c>
      <c r="AK165" s="12" t="s">
        <v>329</v>
      </c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C165">
        <v>1</v>
      </c>
    </row>
    <row r="166" spans="1:55" x14ac:dyDescent="0.25">
      <c r="A166" t="s">
        <v>1023</v>
      </c>
      <c r="B166" t="s">
        <v>1024</v>
      </c>
      <c r="C166" s="4">
        <f t="shared" si="18"/>
        <v>5</v>
      </c>
      <c r="D166" s="4">
        <f t="shared" si="19"/>
        <v>0</v>
      </c>
      <c r="E166" s="4">
        <f t="shared" si="20"/>
        <v>0</v>
      </c>
      <c r="F166" s="4">
        <f t="shared" si="21"/>
        <v>0</v>
      </c>
      <c r="G166" s="4">
        <f t="shared" si="22"/>
        <v>0</v>
      </c>
      <c r="H166" s="4">
        <f t="shared" si="23"/>
        <v>4</v>
      </c>
      <c r="I166" s="4">
        <f t="shared" si="24"/>
        <v>1</v>
      </c>
      <c r="J166" s="4">
        <f t="shared" si="25"/>
        <v>4</v>
      </c>
      <c r="K166" s="4">
        <f t="shared" si="26"/>
        <v>0</v>
      </c>
      <c r="L166" s="11"/>
      <c r="M166" s="12"/>
      <c r="N166" s="12"/>
      <c r="O166" s="12"/>
      <c r="P166" s="12"/>
      <c r="Q166" s="12" t="s">
        <v>345</v>
      </c>
      <c r="R166" s="12" t="s">
        <v>1025</v>
      </c>
      <c r="S166" s="12" t="s">
        <v>1025</v>
      </c>
      <c r="T166" s="12" t="s">
        <v>347</v>
      </c>
      <c r="U166" s="12" t="s">
        <v>1026</v>
      </c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C166">
        <v>1</v>
      </c>
    </row>
    <row r="167" spans="1:55" x14ac:dyDescent="0.25">
      <c r="A167" t="s">
        <v>307</v>
      </c>
      <c r="B167" t="s">
        <v>1024</v>
      </c>
      <c r="C167" s="4">
        <f t="shared" si="18"/>
        <v>2</v>
      </c>
      <c r="D167" s="4">
        <f t="shared" si="19"/>
        <v>2</v>
      </c>
      <c r="E167" s="4">
        <f t="shared" si="20"/>
        <v>0</v>
      </c>
      <c r="F167" s="4">
        <f t="shared" si="21"/>
        <v>0</v>
      </c>
      <c r="G167" s="4">
        <f t="shared" si="22"/>
        <v>0</v>
      </c>
      <c r="H167" s="4">
        <f t="shared" si="23"/>
        <v>0</v>
      </c>
      <c r="I167" s="4">
        <f t="shared" si="24"/>
        <v>2</v>
      </c>
      <c r="J167" s="4">
        <f t="shared" si="25"/>
        <v>0</v>
      </c>
      <c r="K167" s="4">
        <f t="shared" si="26"/>
        <v>0</v>
      </c>
      <c r="L167" s="11"/>
      <c r="M167" s="12"/>
      <c r="N167" s="12"/>
      <c r="O167" s="12"/>
      <c r="P167" s="12"/>
      <c r="Q167" s="12"/>
      <c r="R167" s="12"/>
      <c r="S167" s="12"/>
      <c r="T167" s="12"/>
      <c r="U167" s="12" t="s">
        <v>709</v>
      </c>
      <c r="V167" s="12" t="s">
        <v>1027</v>
      </c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C167">
        <v>1</v>
      </c>
    </row>
    <row r="168" spans="1:55" x14ac:dyDescent="0.25">
      <c r="A168" t="s">
        <v>1028</v>
      </c>
      <c r="B168" t="s">
        <v>1029</v>
      </c>
      <c r="C168" s="4">
        <f t="shared" si="18"/>
        <v>5</v>
      </c>
      <c r="D168" s="4">
        <f t="shared" si="19"/>
        <v>5</v>
      </c>
      <c r="E168" s="4">
        <f t="shared" si="20"/>
        <v>1</v>
      </c>
      <c r="F168" s="4">
        <f t="shared" si="21"/>
        <v>4</v>
      </c>
      <c r="G168" s="4">
        <f t="shared" si="22"/>
        <v>0</v>
      </c>
      <c r="H168" s="4">
        <f t="shared" si="23"/>
        <v>0</v>
      </c>
      <c r="I168" s="4">
        <f t="shared" si="24"/>
        <v>0</v>
      </c>
      <c r="J168" s="4">
        <f t="shared" si="25"/>
        <v>0</v>
      </c>
      <c r="K168" s="4">
        <f t="shared" si="26"/>
        <v>1</v>
      </c>
      <c r="L168" s="11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 t="s">
        <v>1030</v>
      </c>
      <c r="AO168" s="12" t="s">
        <v>1031</v>
      </c>
      <c r="AP168" s="12" t="s">
        <v>1032</v>
      </c>
      <c r="AQ168" s="12" t="s">
        <v>1033</v>
      </c>
      <c r="AR168" s="12" t="s">
        <v>1034</v>
      </c>
      <c r="AS168" s="12"/>
      <c r="AT168" s="12"/>
      <c r="AU168" s="12"/>
      <c r="AV168" s="12"/>
      <c r="AW168" s="12"/>
      <c r="AX168" s="12"/>
      <c r="AY168" s="12"/>
      <c r="AZ168" s="12"/>
      <c r="BA168" s="12"/>
      <c r="BC168">
        <v>1</v>
      </c>
    </row>
    <row r="169" spans="1:55" x14ac:dyDescent="0.25">
      <c r="A169" t="s">
        <v>587</v>
      </c>
      <c r="B169" t="s">
        <v>1035</v>
      </c>
      <c r="C169" s="4">
        <f t="shared" si="18"/>
        <v>1</v>
      </c>
      <c r="D169" s="4">
        <f t="shared" si="19"/>
        <v>1</v>
      </c>
      <c r="E169" s="4">
        <f t="shared" si="20"/>
        <v>0</v>
      </c>
      <c r="F169" s="4">
        <f t="shared" si="21"/>
        <v>0</v>
      </c>
      <c r="G169" s="4">
        <f t="shared" si="22"/>
        <v>0</v>
      </c>
      <c r="H169" s="4">
        <f t="shared" si="23"/>
        <v>0</v>
      </c>
      <c r="I169" s="4">
        <f t="shared" si="24"/>
        <v>1</v>
      </c>
      <c r="J169" s="4">
        <f t="shared" si="25"/>
        <v>0</v>
      </c>
      <c r="K169" s="4">
        <f t="shared" si="26"/>
        <v>0</v>
      </c>
      <c r="L169" s="11"/>
      <c r="M169" s="12"/>
      <c r="N169" s="12"/>
      <c r="O169" s="12"/>
      <c r="P169" s="12"/>
      <c r="Q169" s="12"/>
      <c r="R169" s="12"/>
      <c r="S169" s="12"/>
      <c r="T169" s="12"/>
      <c r="U169" s="12"/>
      <c r="V169" s="12" t="s">
        <v>1036</v>
      </c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C169">
        <v>1</v>
      </c>
    </row>
    <row r="170" spans="1:55" x14ac:dyDescent="0.25">
      <c r="B170" t="s">
        <v>1037</v>
      </c>
      <c r="C170" s="4">
        <f t="shared" si="18"/>
        <v>1</v>
      </c>
      <c r="D170" s="4">
        <f t="shared" si="19"/>
        <v>1</v>
      </c>
      <c r="E170" s="4">
        <f t="shared" si="20"/>
        <v>0</v>
      </c>
      <c r="F170" s="4">
        <f t="shared" si="21"/>
        <v>1</v>
      </c>
      <c r="G170" s="4">
        <f t="shared" si="22"/>
        <v>0</v>
      </c>
      <c r="H170" s="4">
        <f t="shared" si="23"/>
        <v>0</v>
      </c>
      <c r="I170" s="4">
        <f t="shared" si="24"/>
        <v>0</v>
      </c>
      <c r="J170" s="4">
        <f t="shared" si="25"/>
        <v>0</v>
      </c>
      <c r="K170" s="4">
        <f t="shared" si="26"/>
        <v>0</v>
      </c>
      <c r="L170" s="11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 t="s">
        <v>1038</v>
      </c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C170">
        <v>1</v>
      </c>
    </row>
    <row r="171" spans="1:55" x14ac:dyDescent="0.25">
      <c r="A171" t="s">
        <v>746</v>
      </c>
      <c r="B171" t="s">
        <v>1039</v>
      </c>
      <c r="C171" s="4">
        <f t="shared" si="18"/>
        <v>2</v>
      </c>
      <c r="D171" s="4">
        <f t="shared" si="19"/>
        <v>2</v>
      </c>
      <c r="E171" s="4">
        <f t="shared" si="20"/>
        <v>0</v>
      </c>
      <c r="F171" s="4">
        <f t="shared" si="21"/>
        <v>2</v>
      </c>
      <c r="G171" s="4">
        <f t="shared" si="22"/>
        <v>0</v>
      </c>
      <c r="H171" s="4">
        <f t="shared" si="23"/>
        <v>0</v>
      </c>
      <c r="I171" s="4">
        <f t="shared" si="24"/>
        <v>0</v>
      </c>
      <c r="J171" s="4">
        <f t="shared" si="25"/>
        <v>0</v>
      </c>
      <c r="K171" s="4">
        <f t="shared" si="26"/>
        <v>0</v>
      </c>
      <c r="L171" s="11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 t="s">
        <v>1040</v>
      </c>
      <c r="AI171" s="12" t="s">
        <v>554</v>
      </c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C171">
        <v>1</v>
      </c>
    </row>
    <row r="172" spans="1:55" x14ac:dyDescent="0.25">
      <c r="A172" t="s">
        <v>1041</v>
      </c>
      <c r="B172" t="s">
        <v>1042</v>
      </c>
      <c r="C172" s="4">
        <f t="shared" si="18"/>
        <v>5</v>
      </c>
      <c r="D172" s="4">
        <f t="shared" si="19"/>
        <v>5</v>
      </c>
      <c r="E172" s="4">
        <f t="shared" si="20"/>
        <v>0</v>
      </c>
      <c r="F172" s="4">
        <f t="shared" si="21"/>
        <v>5</v>
      </c>
      <c r="G172" s="4">
        <f t="shared" si="22"/>
        <v>0</v>
      </c>
      <c r="H172" s="4">
        <f t="shared" si="23"/>
        <v>0</v>
      </c>
      <c r="I172" s="4">
        <f t="shared" si="24"/>
        <v>0</v>
      </c>
      <c r="J172" s="4">
        <f t="shared" si="25"/>
        <v>0</v>
      </c>
      <c r="K172" s="4">
        <f t="shared" si="26"/>
        <v>0</v>
      </c>
      <c r="L172" s="11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 t="s">
        <v>1043</v>
      </c>
      <c r="AN172" s="12" t="s">
        <v>1044</v>
      </c>
      <c r="AO172" s="12" t="s">
        <v>1045</v>
      </c>
      <c r="AP172" s="12" t="s">
        <v>1046</v>
      </c>
      <c r="AQ172" s="12" t="s">
        <v>1047</v>
      </c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C172">
        <v>1</v>
      </c>
    </row>
    <row r="173" spans="1:55" x14ac:dyDescent="0.25">
      <c r="A173" t="s">
        <v>1048</v>
      </c>
      <c r="B173" t="s">
        <v>1042</v>
      </c>
      <c r="C173" s="4">
        <f t="shared" si="18"/>
        <v>2</v>
      </c>
      <c r="D173" s="4">
        <f t="shared" si="19"/>
        <v>1</v>
      </c>
      <c r="E173" s="4">
        <f t="shared" si="20"/>
        <v>0</v>
      </c>
      <c r="F173" s="4">
        <f t="shared" si="21"/>
        <v>2</v>
      </c>
      <c r="G173" s="4">
        <f t="shared" si="22"/>
        <v>0</v>
      </c>
      <c r="H173" s="4">
        <f t="shared" si="23"/>
        <v>0</v>
      </c>
      <c r="I173" s="4">
        <f t="shared" si="24"/>
        <v>0</v>
      </c>
      <c r="J173" s="4">
        <f t="shared" si="25"/>
        <v>0</v>
      </c>
      <c r="K173" s="4">
        <f t="shared" si="26"/>
        <v>0</v>
      </c>
      <c r="L173" s="11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 t="s">
        <v>1049</v>
      </c>
      <c r="AP173" s="12" t="s">
        <v>1050</v>
      </c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C173">
        <v>1</v>
      </c>
    </row>
    <row r="174" spans="1:55" x14ac:dyDescent="0.25">
      <c r="A174" t="s">
        <v>1051</v>
      </c>
      <c r="B174" t="s">
        <v>1052</v>
      </c>
      <c r="C174" s="4">
        <f t="shared" si="18"/>
        <v>6</v>
      </c>
      <c r="D174" s="4">
        <f t="shared" si="19"/>
        <v>5</v>
      </c>
      <c r="E174" s="4">
        <f t="shared" si="20"/>
        <v>0</v>
      </c>
      <c r="F174" s="4">
        <f t="shared" si="21"/>
        <v>0</v>
      </c>
      <c r="G174" s="4">
        <f t="shared" si="22"/>
        <v>0</v>
      </c>
      <c r="H174" s="4">
        <f t="shared" si="23"/>
        <v>2</v>
      </c>
      <c r="I174" s="4">
        <f t="shared" si="24"/>
        <v>4</v>
      </c>
      <c r="J174" s="4">
        <f t="shared" si="25"/>
        <v>1</v>
      </c>
      <c r="K174" s="4">
        <f t="shared" si="26"/>
        <v>0</v>
      </c>
      <c r="L174" s="11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 t="s">
        <v>1053</v>
      </c>
      <c r="Z174" s="12" t="s">
        <v>1054</v>
      </c>
      <c r="AA174" s="12" t="s">
        <v>1055</v>
      </c>
      <c r="AB174" s="12" t="s">
        <v>1056</v>
      </c>
      <c r="AC174" s="12" t="s">
        <v>1057</v>
      </c>
      <c r="AD174" s="12" t="s">
        <v>1058</v>
      </c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C174">
        <v>1</v>
      </c>
    </row>
    <row r="175" spans="1:55" x14ac:dyDescent="0.25">
      <c r="A175" t="s">
        <v>1059</v>
      </c>
      <c r="B175" t="s">
        <v>1060</v>
      </c>
      <c r="C175" s="4">
        <f t="shared" si="18"/>
        <v>10</v>
      </c>
      <c r="D175" s="4">
        <f t="shared" si="19"/>
        <v>9</v>
      </c>
      <c r="E175" s="4">
        <f t="shared" si="20"/>
        <v>4</v>
      </c>
      <c r="F175" s="4">
        <f t="shared" si="21"/>
        <v>6</v>
      </c>
      <c r="G175" s="4">
        <f t="shared" si="22"/>
        <v>0</v>
      </c>
      <c r="H175" s="4">
        <f t="shared" si="23"/>
        <v>0</v>
      </c>
      <c r="I175" s="4">
        <f t="shared" si="24"/>
        <v>0</v>
      </c>
      <c r="J175" s="4">
        <f t="shared" si="25"/>
        <v>0</v>
      </c>
      <c r="K175" s="4">
        <f t="shared" si="26"/>
        <v>4</v>
      </c>
      <c r="L175" s="11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 t="s">
        <v>1061</v>
      </c>
      <c r="AA175" s="12" t="s">
        <v>1062</v>
      </c>
      <c r="AB175" s="12" t="s">
        <v>1063</v>
      </c>
      <c r="AC175" s="12" t="s">
        <v>1064</v>
      </c>
      <c r="AD175" s="12" t="s">
        <v>1065</v>
      </c>
      <c r="AE175" s="12" t="s">
        <v>1066</v>
      </c>
      <c r="AF175" s="12" t="s">
        <v>1067</v>
      </c>
      <c r="AG175" s="12" t="s">
        <v>1068</v>
      </c>
      <c r="AH175" s="12" t="s">
        <v>1069</v>
      </c>
      <c r="AI175" s="12" t="s">
        <v>335</v>
      </c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C175">
        <v>1</v>
      </c>
    </row>
    <row r="176" spans="1:55" x14ac:dyDescent="0.25">
      <c r="A176" t="s">
        <v>1070</v>
      </c>
      <c r="B176" t="s">
        <v>1060</v>
      </c>
      <c r="C176" s="4">
        <f t="shared" si="18"/>
        <v>8</v>
      </c>
      <c r="D176" s="4">
        <f t="shared" si="19"/>
        <v>7</v>
      </c>
      <c r="E176" s="4">
        <f t="shared" si="20"/>
        <v>3</v>
      </c>
      <c r="F176" s="4">
        <f t="shared" si="21"/>
        <v>5</v>
      </c>
      <c r="G176" s="4">
        <f t="shared" si="22"/>
        <v>0</v>
      </c>
      <c r="H176" s="4">
        <f t="shared" si="23"/>
        <v>0</v>
      </c>
      <c r="I176" s="4">
        <f t="shared" si="24"/>
        <v>0</v>
      </c>
      <c r="J176" s="4">
        <f t="shared" si="25"/>
        <v>0</v>
      </c>
      <c r="K176" s="4">
        <f t="shared" si="26"/>
        <v>3</v>
      </c>
      <c r="L176" s="11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 t="s">
        <v>1071</v>
      </c>
      <c r="AC176" s="12" t="s">
        <v>564</v>
      </c>
      <c r="AD176" s="12" t="s">
        <v>1072</v>
      </c>
      <c r="AE176" s="12" t="s">
        <v>1073</v>
      </c>
      <c r="AF176" s="12" t="s">
        <v>1074</v>
      </c>
      <c r="AG176" s="12" t="s">
        <v>1075</v>
      </c>
      <c r="AH176" s="12" t="s">
        <v>1076</v>
      </c>
      <c r="AI176" s="12" t="s">
        <v>306</v>
      </c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C176">
        <v>1</v>
      </c>
    </row>
    <row r="177" spans="1:55" x14ac:dyDescent="0.25">
      <c r="A177" t="s">
        <v>382</v>
      </c>
      <c r="B177" t="s">
        <v>1077</v>
      </c>
      <c r="C177" s="4">
        <f t="shared" si="18"/>
        <v>31</v>
      </c>
      <c r="D177" s="4">
        <f t="shared" si="19"/>
        <v>29</v>
      </c>
      <c r="E177" s="4">
        <f t="shared" si="20"/>
        <v>31</v>
      </c>
      <c r="F177" s="4">
        <f t="shared" si="21"/>
        <v>0</v>
      </c>
      <c r="G177" s="4">
        <f t="shared" si="22"/>
        <v>0</v>
      </c>
      <c r="H177" s="4">
        <f t="shared" si="23"/>
        <v>0</v>
      </c>
      <c r="I177" s="4">
        <f t="shared" si="24"/>
        <v>0</v>
      </c>
      <c r="J177" s="4">
        <f t="shared" si="25"/>
        <v>0</v>
      </c>
      <c r="K177" s="4">
        <f t="shared" si="26"/>
        <v>31</v>
      </c>
      <c r="L177" s="11"/>
      <c r="M177" s="12"/>
      <c r="N177" s="12"/>
      <c r="O177" s="12"/>
      <c r="P177" s="12" t="s">
        <v>1078</v>
      </c>
      <c r="Q177" s="12" t="s">
        <v>1079</v>
      </c>
      <c r="R177" s="12" t="s">
        <v>1080</v>
      </c>
      <c r="S177" s="12" t="s">
        <v>1081</v>
      </c>
      <c r="T177" s="12" t="s">
        <v>1082</v>
      </c>
      <c r="U177" s="12" t="s">
        <v>1083</v>
      </c>
      <c r="V177" s="12" t="s">
        <v>1084</v>
      </c>
      <c r="W177" s="12" t="s">
        <v>1085</v>
      </c>
      <c r="X177" s="12" t="s">
        <v>1086</v>
      </c>
      <c r="Y177" s="12" t="s">
        <v>1087</v>
      </c>
      <c r="Z177" s="12" t="s">
        <v>1088</v>
      </c>
      <c r="AA177" s="12" t="s">
        <v>1089</v>
      </c>
      <c r="AB177" s="12" t="s">
        <v>1090</v>
      </c>
      <c r="AC177" s="12" t="s">
        <v>396</v>
      </c>
      <c r="AD177" s="12" t="s">
        <v>1091</v>
      </c>
      <c r="AE177" s="12" t="s">
        <v>1092</v>
      </c>
      <c r="AF177" s="12" t="s">
        <v>1093</v>
      </c>
      <c r="AG177" s="12" t="s">
        <v>1094</v>
      </c>
      <c r="AH177" s="12" t="s">
        <v>1095</v>
      </c>
      <c r="AI177" s="12" t="s">
        <v>1096</v>
      </c>
      <c r="AJ177" s="12"/>
      <c r="AK177" s="12" t="s">
        <v>1097</v>
      </c>
      <c r="AL177" s="12" t="s">
        <v>1098</v>
      </c>
      <c r="AM177" s="12" t="s">
        <v>1099</v>
      </c>
      <c r="AN177" s="12" t="s">
        <v>1100</v>
      </c>
      <c r="AO177" s="12" t="s">
        <v>1101</v>
      </c>
      <c r="AP177" s="12" t="s">
        <v>1102</v>
      </c>
      <c r="AQ177" s="12" t="s">
        <v>1103</v>
      </c>
      <c r="AR177" s="12" t="s">
        <v>1104</v>
      </c>
      <c r="AS177" s="12" t="s">
        <v>1105</v>
      </c>
      <c r="AT177" s="12" t="s">
        <v>1106</v>
      </c>
      <c r="AU177" s="12" t="s">
        <v>1107</v>
      </c>
      <c r="AV177" s="12"/>
      <c r="AW177" s="12"/>
      <c r="AX177" s="12"/>
      <c r="AY177" s="12"/>
      <c r="AZ177" s="12"/>
      <c r="BA177" s="12"/>
      <c r="BC177">
        <v>1</v>
      </c>
    </row>
    <row r="178" spans="1:55" x14ac:dyDescent="0.25">
      <c r="A178" t="s">
        <v>1108</v>
      </c>
      <c r="B178" t="s">
        <v>1077</v>
      </c>
      <c r="C178" s="4">
        <f t="shared" si="18"/>
        <v>8</v>
      </c>
      <c r="D178" s="4">
        <f t="shared" si="19"/>
        <v>6</v>
      </c>
      <c r="E178" s="4">
        <f t="shared" si="20"/>
        <v>2</v>
      </c>
      <c r="F178" s="4">
        <f t="shared" si="21"/>
        <v>6</v>
      </c>
      <c r="G178" s="4">
        <f t="shared" si="22"/>
        <v>0</v>
      </c>
      <c r="H178" s="4">
        <f t="shared" si="23"/>
        <v>0</v>
      </c>
      <c r="I178" s="4">
        <f t="shared" si="24"/>
        <v>0</v>
      </c>
      <c r="J178" s="4">
        <f t="shared" si="25"/>
        <v>0</v>
      </c>
      <c r="K178" s="4">
        <f t="shared" si="26"/>
        <v>2</v>
      </c>
      <c r="L178" s="11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 t="s">
        <v>1109</v>
      </c>
      <c r="AB178" s="12" t="s">
        <v>1010</v>
      </c>
      <c r="AC178" s="12" t="s">
        <v>1110</v>
      </c>
      <c r="AD178" s="12" t="s">
        <v>1111</v>
      </c>
      <c r="AE178" s="12" t="s">
        <v>657</v>
      </c>
      <c r="AF178" s="12" t="s">
        <v>1112</v>
      </c>
      <c r="AG178" s="12"/>
      <c r="AH178" s="12"/>
      <c r="AI178" s="12"/>
      <c r="AJ178" s="12"/>
      <c r="AK178" s="12"/>
      <c r="AL178" s="12"/>
      <c r="AM178" s="12" t="s">
        <v>108</v>
      </c>
      <c r="AN178" s="12" t="s">
        <v>248</v>
      </c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C178">
        <v>1</v>
      </c>
    </row>
    <row r="179" spans="1:55" x14ac:dyDescent="0.25">
      <c r="A179" t="s">
        <v>952</v>
      </c>
      <c r="B179" t="s">
        <v>1113</v>
      </c>
      <c r="C179" s="4">
        <f t="shared" si="18"/>
        <v>3</v>
      </c>
      <c r="D179" s="4">
        <f t="shared" si="19"/>
        <v>2</v>
      </c>
      <c r="E179" s="4">
        <f t="shared" si="20"/>
        <v>0</v>
      </c>
      <c r="F179" s="4">
        <f t="shared" si="21"/>
        <v>3</v>
      </c>
      <c r="G179" s="4">
        <f t="shared" si="22"/>
        <v>0</v>
      </c>
      <c r="H179" s="4">
        <f t="shared" si="23"/>
        <v>0</v>
      </c>
      <c r="I179" s="4">
        <f t="shared" si="24"/>
        <v>0</v>
      </c>
      <c r="J179" s="4">
        <f t="shared" si="25"/>
        <v>0</v>
      </c>
      <c r="K179" s="4">
        <f t="shared" si="26"/>
        <v>0</v>
      </c>
      <c r="L179" s="11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 t="s">
        <v>1114</v>
      </c>
      <c r="Y179" s="12" t="s">
        <v>1115</v>
      </c>
      <c r="Z179" s="12" t="s">
        <v>923</v>
      </c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C179">
        <v>1</v>
      </c>
    </row>
    <row r="180" spans="1:55" x14ac:dyDescent="0.25">
      <c r="A180" t="s">
        <v>103</v>
      </c>
      <c r="B180" t="s">
        <v>1116</v>
      </c>
      <c r="C180" s="4">
        <f t="shared" si="18"/>
        <v>37</v>
      </c>
      <c r="D180" s="4">
        <f t="shared" si="19"/>
        <v>37</v>
      </c>
      <c r="E180" s="4">
        <f t="shared" si="20"/>
        <v>35</v>
      </c>
      <c r="F180" s="4">
        <f t="shared" si="21"/>
        <v>2</v>
      </c>
      <c r="G180" s="4">
        <f t="shared" si="22"/>
        <v>29</v>
      </c>
      <c r="H180" s="4">
        <f t="shared" si="23"/>
        <v>0</v>
      </c>
      <c r="I180" s="4">
        <f t="shared" si="24"/>
        <v>0</v>
      </c>
      <c r="J180" s="4">
        <f t="shared" si="25"/>
        <v>0</v>
      </c>
      <c r="K180" s="4">
        <f t="shared" si="26"/>
        <v>35</v>
      </c>
      <c r="L180" s="11"/>
      <c r="M180" s="12" t="s">
        <v>1117</v>
      </c>
      <c r="N180" s="12" t="s">
        <v>1118</v>
      </c>
      <c r="O180" s="12" t="s">
        <v>1119</v>
      </c>
      <c r="P180" s="12" t="s">
        <v>1120</v>
      </c>
      <c r="Q180" s="12" t="s">
        <v>1121</v>
      </c>
      <c r="R180" s="12" t="s">
        <v>1122</v>
      </c>
      <c r="S180" s="12"/>
      <c r="T180" s="12"/>
      <c r="U180" s="12"/>
      <c r="V180" s="12"/>
      <c r="W180" s="12" t="s">
        <v>1123</v>
      </c>
      <c r="X180" s="12" t="s">
        <v>1124</v>
      </c>
      <c r="Y180" s="12" t="s">
        <v>1125</v>
      </c>
      <c r="Z180" s="12" t="s">
        <v>1126</v>
      </c>
      <c r="AA180" s="12" t="s">
        <v>1127</v>
      </c>
      <c r="AB180" s="12" t="s">
        <v>1128</v>
      </c>
      <c r="AC180" s="12" t="s">
        <v>1129</v>
      </c>
      <c r="AD180" s="12" t="s">
        <v>1130</v>
      </c>
      <c r="AE180" s="12" t="s">
        <v>1131</v>
      </c>
      <c r="AF180" s="12" t="s">
        <v>1132</v>
      </c>
      <c r="AG180" s="12" t="s">
        <v>1133</v>
      </c>
      <c r="AH180" s="12" t="s">
        <v>1134</v>
      </c>
      <c r="AI180" s="12" t="s">
        <v>1135</v>
      </c>
      <c r="AJ180" s="12" t="s">
        <v>1136</v>
      </c>
      <c r="AK180" s="12" t="s">
        <v>1137</v>
      </c>
      <c r="AL180" s="12" t="s">
        <v>1138</v>
      </c>
      <c r="AM180" s="12" t="s">
        <v>1139</v>
      </c>
      <c r="AN180" s="12" t="s">
        <v>1140</v>
      </c>
      <c r="AO180" s="12" t="s">
        <v>1141</v>
      </c>
      <c r="AP180" s="12" t="s">
        <v>1142</v>
      </c>
      <c r="AQ180" s="12" t="s">
        <v>1143</v>
      </c>
      <c r="AR180" s="12" t="s">
        <v>1144</v>
      </c>
      <c r="AS180" s="12" t="s">
        <v>1145</v>
      </c>
      <c r="AT180" s="12" t="s">
        <v>1146</v>
      </c>
      <c r="AU180" s="12" t="s">
        <v>1147</v>
      </c>
      <c r="AV180" s="12" t="s">
        <v>1148</v>
      </c>
      <c r="AW180" s="12" t="s">
        <v>1149</v>
      </c>
      <c r="AX180" s="12" t="s">
        <v>1150</v>
      </c>
      <c r="AY180" s="12" t="s">
        <v>1151</v>
      </c>
      <c r="AZ180" s="12" t="s">
        <v>2135</v>
      </c>
      <c r="BA180" s="12" t="s">
        <v>2160</v>
      </c>
      <c r="BC180">
        <v>1</v>
      </c>
    </row>
    <row r="181" spans="1:55" x14ac:dyDescent="0.25">
      <c r="A181" t="s">
        <v>204</v>
      </c>
      <c r="B181" t="s">
        <v>1116</v>
      </c>
      <c r="C181" s="4">
        <f t="shared" si="18"/>
        <v>12</v>
      </c>
      <c r="D181" s="4">
        <f t="shared" si="19"/>
        <v>10</v>
      </c>
      <c r="E181" s="4">
        <f t="shared" si="20"/>
        <v>8</v>
      </c>
      <c r="F181" s="4">
        <f t="shared" si="21"/>
        <v>4</v>
      </c>
      <c r="G181" s="4">
        <f t="shared" si="22"/>
        <v>0</v>
      </c>
      <c r="H181" s="4">
        <f t="shared" si="23"/>
        <v>0</v>
      </c>
      <c r="I181" s="4">
        <f t="shared" si="24"/>
        <v>0</v>
      </c>
      <c r="J181" s="4">
        <f t="shared" si="25"/>
        <v>0</v>
      </c>
      <c r="K181" s="4">
        <f t="shared" si="26"/>
        <v>8</v>
      </c>
      <c r="L181" s="11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 t="s">
        <v>1152</v>
      </c>
      <c r="AQ181" s="12" t="s">
        <v>1153</v>
      </c>
      <c r="AR181" s="12" t="s">
        <v>1154</v>
      </c>
      <c r="AS181" s="12" t="s">
        <v>1155</v>
      </c>
      <c r="AT181" s="12" t="s">
        <v>1156</v>
      </c>
      <c r="AU181" s="12" t="s">
        <v>1157</v>
      </c>
      <c r="AV181" s="12" t="s">
        <v>1158</v>
      </c>
      <c r="AW181" s="12" t="s">
        <v>1159</v>
      </c>
      <c r="AX181" s="12" t="s">
        <v>1160</v>
      </c>
      <c r="AY181" s="12" t="s">
        <v>1161</v>
      </c>
      <c r="AZ181" s="12" t="s">
        <v>2146</v>
      </c>
      <c r="BA181" s="12" t="s">
        <v>2171</v>
      </c>
      <c r="BC181">
        <v>1</v>
      </c>
    </row>
    <row r="182" spans="1:55" x14ac:dyDescent="0.25">
      <c r="B182" t="s">
        <v>1162</v>
      </c>
      <c r="C182" s="4">
        <f t="shared" si="18"/>
        <v>1</v>
      </c>
      <c r="D182" s="4">
        <f t="shared" si="19"/>
        <v>1</v>
      </c>
      <c r="E182" s="4">
        <f t="shared" si="20"/>
        <v>0</v>
      </c>
      <c r="F182" s="4">
        <f t="shared" si="21"/>
        <v>1</v>
      </c>
      <c r="G182" s="4">
        <f t="shared" si="22"/>
        <v>0</v>
      </c>
      <c r="H182" s="4">
        <f t="shared" si="23"/>
        <v>0</v>
      </c>
      <c r="I182" s="4">
        <f t="shared" si="24"/>
        <v>0</v>
      </c>
      <c r="J182" s="4">
        <f t="shared" si="25"/>
        <v>0</v>
      </c>
      <c r="K182" s="4">
        <f t="shared" si="26"/>
        <v>0</v>
      </c>
      <c r="L182" s="11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 t="s">
        <v>947</v>
      </c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C182">
        <v>1</v>
      </c>
    </row>
    <row r="183" spans="1:55" x14ac:dyDescent="0.25">
      <c r="A183" t="s">
        <v>456</v>
      </c>
      <c r="B183" t="s">
        <v>1163</v>
      </c>
      <c r="C183" s="4">
        <f t="shared" si="18"/>
        <v>6</v>
      </c>
      <c r="D183" s="4">
        <f t="shared" si="19"/>
        <v>6</v>
      </c>
      <c r="E183" s="4">
        <f t="shared" si="20"/>
        <v>0</v>
      </c>
      <c r="F183" s="4">
        <f t="shared" si="21"/>
        <v>0</v>
      </c>
      <c r="G183" s="4">
        <f t="shared" si="22"/>
        <v>0</v>
      </c>
      <c r="H183" s="4">
        <f t="shared" si="23"/>
        <v>2</v>
      </c>
      <c r="I183" s="4">
        <f t="shared" si="24"/>
        <v>4</v>
      </c>
      <c r="J183" s="4">
        <f t="shared" si="25"/>
        <v>2</v>
      </c>
      <c r="K183" s="4">
        <f t="shared" si="26"/>
        <v>0</v>
      </c>
      <c r="L183" s="11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 t="s">
        <v>1164</v>
      </c>
      <c r="Z183" s="12" t="s">
        <v>1165</v>
      </c>
      <c r="AA183" s="12" t="s">
        <v>1166</v>
      </c>
      <c r="AB183" s="12" t="s">
        <v>1167</v>
      </c>
      <c r="AC183" s="12" t="s">
        <v>1168</v>
      </c>
      <c r="AD183" s="12"/>
      <c r="AE183" s="12" t="s">
        <v>1169</v>
      </c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C183">
        <v>1</v>
      </c>
    </row>
    <row r="184" spans="1:55" x14ac:dyDescent="0.25">
      <c r="A184" t="s">
        <v>1170</v>
      </c>
      <c r="B184" t="s">
        <v>1171</v>
      </c>
      <c r="C184" s="4">
        <f t="shared" si="18"/>
        <v>36</v>
      </c>
      <c r="D184" s="4">
        <f t="shared" si="19"/>
        <v>34</v>
      </c>
      <c r="E184" s="4">
        <f t="shared" si="20"/>
        <v>36</v>
      </c>
      <c r="F184" s="4">
        <f t="shared" si="21"/>
        <v>0</v>
      </c>
      <c r="G184" s="4">
        <f t="shared" si="22"/>
        <v>0</v>
      </c>
      <c r="H184" s="4">
        <f t="shared" si="23"/>
        <v>0</v>
      </c>
      <c r="I184" s="4">
        <f t="shared" si="24"/>
        <v>0</v>
      </c>
      <c r="J184" s="4">
        <f t="shared" si="25"/>
        <v>0</v>
      </c>
      <c r="K184" s="4">
        <f t="shared" si="26"/>
        <v>36</v>
      </c>
      <c r="L184" s="11"/>
      <c r="M184" s="12"/>
      <c r="N184" s="12"/>
      <c r="O184" s="12"/>
      <c r="P184" s="12"/>
      <c r="Q184" s="12"/>
      <c r="R184" s="12" t="s">
        <v>1172</v>
      </c>
      <c r="S184" s="12" t="s">
        <v>1173</v>
      </c>
      <c r="T184" s="12" t="s">
        <v>1174</v>
      </c>
      <c r="U184" s="12" t="s">
        <v>1175</v>
      </c>
      <c r="V184" s="12" t="s">
        <v>1176</v>
      </c>
      <c r="W184" s="12" t="s">
        <v>1177</v>
      </c>
      <c r="X184" s="12" t="s">
        <v>1178</v>
      </c>
      <c r="Y184" s="12" t="s">
        <v>184</v>
      </c>
      <c r="Z184" s="12" t="s">
        <v>1179</v>
      </c>
      <c r="AA184" s="12" t="s">
        <v>1180</v>
      </c>
      <c r="AB184" s="12" t="s">
        <v>1181</v>
      </c>
      <c r="AC184" s="12" t="s">
        <v>1182</v>
      </c>
      <c r="AD184" s="12" t="s">
        <v>1183</v>
      </c>
      <c r="AE184" s="12" t="s">
        <v>1184</v>
      </c>
      <c r="AF184" s="12" t="s">
        <v>1185</v>
      </c>
      <c r="AG184" s="12" t="s">
        <v>1186</v>
      </c>
      <c r="AH184" s="12" t="s">
        <v>1187</v>
      </c>
      <c r="AI184" s="12" t="s">
        <v>1188</v>
      </c>
      <c r="AJ184" s="12" t="s">
        <v>1189</v>
      </c>
      <c r="AK184" s="12" t="s">
        <v>1190</v>
      </c>
      <c r="AL184" s="12" t="s">
        <v>1191</v>
      </c>
      <c r="AM184" s="12" t="s">
        <v>1192</v>
      </c>
      <c r="AN184" s="12" t="s">
        <v>1193</v>
      </c>
      <c r="AO184" s="12" t="s">
        <v>1194</v>
      </c>
      <c r="AP184" s="12" t="s">
        <v>1195</v>
      </c>
      <c r="AQ184" s="12" t="s">
        <v>1196</v>
      </c>
      <c r="AR184" s="12" t="s">
        <v>1197</v>
      </c>
      <c r="AS184" s="12" t="s">
        <v>1198</v>
      </c>
      <c r="AT184" s="12" t="s">
        <v>1199</v>
      </c>
      <c r="AU184" s="12" t="s">
        <v>1200</v>
      </c>
      <c r="AV184" s="12" t="s">
        <v>1201</v>
      </c>
      <c r="AW184" s="12" t="s">
        <v>1202</v>
      </c>
      <c r="AX184" s="12" t="s">
        <v>1203</v>
      </c>
      <c r="AY184" s="12" t="s">
        <v>1204</v>
      </c>
      <c r="AZ184" s="12" t="s">
        <v>2143</v>
      </c>
      <c r="BA184" s="12" t="s">
        <v>2168</v>
      </c>
      <c r="BC184">
        <v>1</v>
      </c>
    </row>
    <row r="185" spans="1:55" x14ac:dyDescent="0.25">
      <c r="B185" t="s">
        <v>1205</v>
      </c>
      <c r="C185" s="4">
        <f t="shared" si="18"/>
        <v>1</v>
      </c>
      <c r="D185" s="4">
        <f t="shared" si="19"/>
        <v>1</v>
      </c>
      <c r="E185" s="4">
        <f t="shared" si="20"/>
        <v>0</v>
      </c>
      <c r="F185" s="4">
        <f t="shared" si="21"/>
        <v>1</v>
      </c>
      <c r="G185" s="4">
        <f t="shared" si="22"/>
        <v>0</v>
      </c>
      <c r="H185" s="4">
        <f t="shared" si="23"/>
        <v>0</v>
      </c>
      <c r="I185" s="4">
        <f t="shared" si="24"/>
        <v>0</v>
      </c>
      <c r="J185" s="4">
        <f t="shared" si="25"/>
        <v>0</v>
      </c>
      <c r="K185" s="4">
        <f t="shared" si="26"/>
        <v>0</v>
      </c>
      <c r="L185" s="11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 t="s">
        <v>1206</v>
      </c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C185">
        <v>1</v>
      </c>
    </row>
    <row r="186" spans="1:55" x14ac:dyDescent="0.25">
      <c r="A186" t="s">
        <v>373</v>
      </c>
      <c r="B186" t="s">
        <v>1207</v>
      </c>
      <c r="C186" s="4">
        <f t="shared" si="18"/>
        <v>2</v>
      </c>
      <c r="D186" s="4">
        <f t="shared" si="19"/>
        <v>2</v>
      </c>
      <c r="E186" s="4">
        <f t="shared" si="20"/>
        <v>2</v>
      </c>
      <c r="F186" s="4">
        <f t="shared" si="21"/>
        <v>0</v>
      </c>
      <c r="G186" s="4">
        <f t="shared" si="22"/>
        <v>1</v>
      </c>
      <c r="H186" s="4">
        <f t="shared" si="23"/>
        <v>0</v>
      </c>
      <c r="I186" s="4">
        <f t="shared" si="24"/>
        <v>0</v>
      </c>
      <c r="J186" s="4">
        <f t="shared" si="25"/>
        <v>0</v>
      </c>
      <c r="K186" s="4">
        <f t="shared" si="26"/>
        <v>2</v>
      </c>
      <c r="L186" s="11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 t="s">
        <v>1208</v>
      </c>
      <c r="AF186" s="12" t="s">
        <v>1209</v>
      </c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C186">
        <v>1</v>
      </c>
    </row>
    <row r="187" spans="1:55" x14ac:dyDescent="0.25">
      <c r="A187" t="s">
        <v>1108</v>
      </c>
      <c r="B187" t="s">
        <v>1210</v>
      </c>
      <c r="C187" s="4">
        <f t="shared" si="18"/>
        <v>1</v>
      </c>
      <c r="D187" s="4">
        <f t="shared" si="19"/>
        <v>0</v>
      </c>
      <c r="E187" s="4">
        <f t="shared" si="20"/>
        <v>0</v>
      </c>
      <c r="F187" s="4">
        <f t="shared" si="21"/>
        <v>1</v>
      </c>
      <c r="G187" s="4">
        <f t="shared" si="22"/>
        <v>0</v>
      </c>
      <c r="H187" s="4">
        <f t="shared" si="23"/>
        <v>0</v>
      </c>
      <c r="I187" s="4">
        <f t="shared" si="24"/>
        <v>0</v>
      </c>
      <c r="J187" s="4">
        <f t="shared" si="25"/>
        <v>0</v>
      </c>
      <c r="K187" s="4">
        <f t="shared" si="26"/>
        <v>0</v>
      </c>
      <c r="L187" s="11"/>
      <c r="M187" s="12"/>
      <c r="N187" s="12"/>
      <c r="O187" s="12"/>
      <c r="P187" s="12"/>
      <c r="Q187" s="12"/>
      <c r="R187" s="12"/>
      <c r="S187" s="12" t="s">
        <v>1211</v>
      </c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C187">
        <v>1</v>
      </c>
    </row>
    <row r="188" spans="1:55" x14ac:dyDescent="0.25">
      <c r="A188" t="s">
        <v>191</v>
      </c>
      <c r="B188" t="s">
        <v>1212</v>
      </c>
      <c r="C188" s="4">
        <f t="shared" si="18"/>
        <v>4</v>
      </c>
      <c r="D188" s="4">
        <f t="shared" si="19"/>
        <v>4</v>
      </c>
      <c r="E188" s="4">
        <f t="shared" si="20"/>
        <v>0</v>
      </c>
      <c r="F188" s="4">
        <f t="shared" si="21"/>
        <v>4</v>
      </c>
      <c r="G188" s="4">
        <f t="shared" si="22"/>
        <v>0</v>
      </c>
      <c r="H188" s="4">
        <f t="shared" si="23"/>
        <v>0</v>
      </c>
      <c r="I188" s="4">
        <f t="shared" si="24"/>
        <v>0</v>
      </c>
      <c r="J188" s="4">
        <f t="shared" si="25"/>
        <v>0</v>
      </c>
      <c r="K188" s="4">
        <f t="shared" si="26"/>
        <v>0</v>
      </c>
      <c r="L188" s="11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 t="s">
        <v>1213</v>
      </c>
      <c r="AM188" s="12" t="s">
        <v>1214</v>
      </c>
      <c r="AN188" s="12" t="s">
        <v>1215</v>
      </c>
      <c r="AO188" s="12" t="s">
        <v>1216</v>
      </c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C188">
        <v>1</v>
      </c>
    </row>
    <row r="189" spans="1:55" x14ac:dyDescent="0.25">
      <c r="A189" t="s">
        <v>1217</v>
      </c>
      <c r="B189" t="s">
        <v>1212</v>
      </c>
      <c r="C189" s="4">
        <f t="shared" si="18"/>
        <v>3</v>
      </c>
      <c r="D189" s="4">
        <f t="shared" si="19"/>
        <v>3</v>
      </c>
      <c r="E189" s="4">
        <f t="shared" si="20"/>
        <v>0</v>
      </c>
      <c r="F189" s="4">
        <f t="shared" si="21"/>
        <v>3</v>
      </c>
      <c r="G189" s="4">
        <f t="shared" si="22"/>
        <v>0</v>
      </c>
      <c r="H189" s="4">
        <f t="shared" si="23"/>
        <v>0</v>
      </c>
      <c r="I189" s="4">
        <f t="shared" si="24"/>
        <v>0</v>
      </c>
      <c r="J189" s="4">
        <f t="shared" si="25"/>
        <v>0</v>
      </c>
      <c r="K189" s="4">
        <f t="shared" si="26"/>
        <v>0</v>
      </c>
      <c r="L189" s="11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 t="s">
        <v>1218</v>
      </c>
      <c r="AN189" s="12" t="s">
        <v>1219</v>
      </c>
      <c r="AO189" s="12" t="s">
        <v>1220</v>
      </c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C189">
        <v>1</v>
      </c>
    </row>
    <row r="190" spans="1:55" x14ac:dyDescent="0.25">
      <c r="B190" t="s">
        <v>1221</v>
      </c>
      <c r="C190" s="4">
        <f t="shared" si="18"/>
        <v>1</v>
      </c>
      <c r="D190" s="4">
        <f t="shared" si="19"/>
        <v>0</v>
      </c>
      <c r="E190" s="4">
        <f t="shared" si="20"/>
        <v>0</v>
      </c>
      <c r="F190" s="4">
        <f t="shared" si="21"/>
        <v>1</v>
      </c>
      <c r="G190" s="4">
        <f t="shared" si="22"/>
        <v>0</v>
      </c>
      <c r="H190" s="4">
        <f t="shared" si="23"/>
        <v>0</v>
      </c>
      <c r="I190" s="4">
        <f t="shared" si="24"/>
        <v>0</v>
      </c>
      <c r="J190" s="4">
        <f t="shared" si="25"/>
        <v>0</v>
      </c>
      <c r="K190" s="4">
        <f t="shared" si="26"/>
        <v>0</v>
      </c>
      <c r="L190" s="11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 t="s">
        <v>269</v>
      </c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C190">
        <v>1</v>
      </c>
    </row>
    <row r="191" spans="1:55" x14ac:dyDescent="0.25">
      <c r="A191" t="s">
        <v>1222</v>
      </c>
      <c r="B191" t="s">
        <v>1223</v>
      </c>
      <c r="C191" s="4">
        <f t="shared" si="18"/>
        <v>27</v>
      </c>
      <c r="D191" s="4">
        <f t="shared" si="19"/>
        <v>26</v>
      </c>
      <c r="E191" s="4">
        <f t="shared" si="20"/>
        <v>23</v>
      </c>
      <c r="F191" s="4">
        <f t="shared" si="21"/>
        <v>4</v>
      </c>
      <c r="G191" s="4">
        <f t="shared" si="22"/>
        <v>6</v>
      </c>
      <c r="H191" s="4">
        <f t="shared" si="23"/>
        <v>0</v>
      </c>
      <c r="I191" s="4">
        <f t="shared" si="24"/>
        <v>0</v>
      </c>
      <c r="J191" s="4">
        <f t="shared" si="25"/>
        <v>0</v>
      </c>
      <c r="K191" s="4">
        <f t="shared" si="26"/>
        <v>23</v>
      </c>
      <c r="L191" s="11"/>
      <c r="M191" s="12"/>
      <c r="N191" s="12"/>
      <c r="O191" s="12"/>
      <c r="P191" s="12"/>
      <c r="Q191" s="12"/>
      <c r="R191" s="12" t="s">
        <v>1224</v>
      </c>
      <c r="S191" s="12" t="s">
        <v>1225</v>
      </c>
      <c r="T191" s="12" t="s">
        <v>193</v>
      </c>
      <c r="U191" s="12" t="s">
        <v>1226</v>
      </c>
      <c r="V191" s="12" t="s">
        <v>1227</v>
      </c>
      <c r="W191" s="12" t="s">
        <v>1228</v>
      </c>
      <c r="X191" s="12" t="s">
        <v>1229</v>
      </c>
      <c r="Y191" s="12" t="s">
        <v>1230</v>
      </c>
      <c r="Z191" s="12" t="s">
        <v>1231</v>
      </c>
      <c r="AA191" s="12" t="s">
        <v>1232</v>
      </c>
      <c r="AB191" s="12" t="s">
        <v>1233</v>
      </c>
      <c r="AC191" s="12" t="s">
        <v>1234</v>
      </c>
      <c r="AD191" s="12" t="s">
        <v>1235</v>
      </c>
      <c r="AE191" s="12" t="s">
        <v>1236</v>
      </c>
      <c r="AF191" s="12" t="s">
        <v>1237</v>
      </c>
      <c r="AG191" s="12" t="s">
        <v>1238</v>
      </c>
      <c r="AH191" s="12" t="s">
        <v>1239</v>
      </c>
      <c r="AI191" s="12" t="s">
        <v>1240</v>
      </c>
      <c r="AJ191" s="12" t="s">
        <v>1241</v>
      </c>
      <c r="AK191" s="12" t="s">
        <v>1242</v>
      </c>
      <c r="AL191" s="12" t="s">
        <v>1243</v>
      </c>
      <c r="AM191" s="12" t="s">
        <v>1244</v>
      </c>
      <c r="AN191" s="12" t="s">
        <v>1245</v>
      </c>
      <c r="AO191" s="12" t="s">
        <v>1246</v>
      </c>
      <c r="AP191" s="12" t="s">
        <v>1247</v>
      </c>
      <c r="AQ191" s="12" t="s">
        <v>1248</v>
      </c>
      <c r="AR191" s="12" t="s">
        <v>1249</v>
      </c>
      <c r="AS191" s="12"/>
      <c r="AT191" s="12"/>
      <c r="AU191" s="12"/>
      <c r="AV191" s="12"/>
      <c r="AW191" s="12"/>
      <c r="AX191" s="12"/>
      <c r="AY191" s="12"/>
      <c r="AZ191" s="12"/>
      <c r="BA191" s="12"/>
      <c r="BC191">
        <v>1</v>
      </c>
    </row>
    <row r="192" spans="1:55" x14ac:dyDescent="0.25">
      <c r="A192" t="s">
        <v>378</v>
      </c>
      <c r="B192" t="s">
        <v>1223</v>
      </c>
      <c r="C192" s="4">
        <f t="shared" si="18"/>
        <v>3</v>
      </c>
      <c r="D192" s="4">
        <f t="shared" si="19"/>
        <v>2</v>
      </c>
      <c r="E192" s="4">
        <f t="shared" si="20"/>
        <v>1</v>
      </c>
      <c r="F192" s="4">
        <f t="shared" si="21"/>
        <v>2</v>
      </c>
      <c r="G192" s="4">
        <f t="shared" si="22"/>
        <v>0</v>
      </c>
      <c r="H192" s="4">
        <f t="shared" si="23"/>
        <v>0</v>
      </c>
      <c r="I192" s="4">
        <f t="shared" si="24"/>
        <v>0</v>
      </c>
      <c r="J192" s="4">
        <f t="shared" si="25"/>
        <v>0</v>
      </c>
      <c r="K192" s="4">
        <f t="shared" si="26"/>
        <v>1</v>
      </c>
      <c r="L192" s="11"/>
      <c r="M192" s="12"/>
      <c r="N192" s="12"/>
      <c r="O192" s="12"/>
      <c r="P192" s="12"/>
      <c r="Q192" s="12"/>
      <c r="R192" s="12"/>
      <c r="S192" s="12" t="s">
        <v>164</v>
      </c>
      <c r="T192" s="12"/>
      <c r="U192" s="12" t="s">
        <v>454</v>
      </c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 t="s">
        <v>690</v>
      </c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C192">
        <v>1</v>
      </c>
    </row>
    <row r="193" spans="1:55" x14ac:dyDescent="0.25">
      <c r="A193" t="s">
        <v>359</v>
      </c>
      <c r="B193" t="s">
        <v>1250</v>
      </c>
      <c r="C193" s="4">
        <f t="shared" si="18"/>
        <v>9</v>
      </c>
      <c r="D193" s="4">
        <f t="shared" si="19"/>
        <v>6</v>
      </c>
      <c r="E193" s="4">
        <f t="shared" si="20"/>
        <v>8</v>
      </c>
      <c r="F193" s="4">
        <f t="shared" si="21"/>
        <v>1</v>
      </c>
      <c r="G193" s="4">
        <f t="shared" si="22"/>
        <v>0</v>
      </c>
      <c r="H193" s="4">
        <f t="shared" si="23"/>
        <v>0</v>
      </c>
      <c r="I193" s="4">
        <f t="shared" si="24"/>
        <v>0</v>
      </c>
      <c r="J193" s="4">
        <f t="shared" si="25"/>
        <v>0</v>
      </c>
      <c r="K193" s="4">
        <f t="shared" si="26"/>
        <v>8</v>
      </c>
      <c r="L193" s="11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 t="s">
        <v>1251</v>
      </c>
      <c r="AF193" s="12" t="s">
        <v>1252</v>
      </c>
      <c r="AG193" s="12" t="s">
        <v>1253</v>
      </c>
      <c r="AH193" s="12" t="s">
        <v>241</v>
      </c>
      <c r="AI193" s="12" t="s">
        <v>135</v>
      </c>
      <c r="AJ193" s="12" t="s">
        <v>1254</v>
      </c>
      <c r="AK193" s="12" t="s">
        <v>1255</v>
      </c>
      <c r="AL193" s="12"/>
      <c r="AM193" s="12"/>
      <c r="AN193" s="12"/>
      <c r="AO193" s="12"/>
      <c r="AP193" s="12" t="s">
        <v>1256</v>
      </c>
      <c r="AQ193" s="12" t="s">
        <v>329</v>
      </c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C193">
        <v>1</v>
      </c>
    </row>
    <row r="194" spans="1:55" x14ac:dyDescent="0.25">
      <c r="A194" t="s">
        <v>1257</v>
      </c>
      <c r="B194" t="s">
        <v>1258</v>
      </c>
      <c r="C194" s="4">
        <f t="shared" si="18"/>
        <v>16</v>
      </c>
      <c r="D194" s="4">
        <f t="shared" si="19"/>
        <v>16</v>
      </c>
      <c r="E194" s="4">
        <f t="shared" si="20"/>
        <v>16</v>
      </c>
      <c r="F194" s="4">
        <f t="shared" si="21"/>
        <v>0</v>
      </c>
      <c r="G194" s="4">
        <f t="shared" si="22"/>
        <v>11</v>
      </c>
      <c r="H194" s="4">
        <f t="shared" si="23"/>
        <v>0</v>
      </c>
      <c r="I194" s="4">
        <f t="shared" si="24"/>
        <v>0</v>
      </c>
      <c r="J194" s="4">
        <f t="shared" si="25"/>
        <v>0</v>
      </c>
      <c r="K194" s="4">
        <f t="shared" si="26"/>
        <v>16</v>
      </c>
      <c r="L194" s="11" t="s">
        <v>1259</v>
      </c>
      <c r="M194" s="12" t="s">
        <v>1260</v>
      </c>
      <c r="N194" s="12" t="s">
        <v>1261</v>
      </c>
      <c r="O194" s="12" t="s">
        <v>1262</v>
      </c>
      <c r="P194" s="12" t="s">
        <v>1263</v>
      </c>
      <c r="Q194" s="12" t="s">
        <v>1242</v>
      </c>
      <c r="R194" s="12" t="s">
        <v>1264</v>
      </c>
      <c r="S194" s="12" t="s">
        <v>1265</v>
      </c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 t="s">
        <v>1266</v>
      </c>
      <c r="AU194" s="12" t="s">
        <v>1267</v>
      </c>
      <c r="AV194" s="12" t="s">
        <v>1268</v>
      </c>
      <c r="AW194" s="12" t="s">
        <v>1269</v>
      </c>
      <c r="AX194" s="12" t="s">
        <v>1270</v>
      </c>
      <c r="AY194" s="12" t="s">
        <v>1271</v>
      </c>
      <c r="AZ194" s="12" t="s">
        <v>2138</v>
      </c>
      <c r="BA194" s="12" t="s">
        <v>2165</v>
      </c>
      <c r="BC194">
        <v>1</v>
      </c>
    </row>
    <row r="195" spans="1:55" x14ac:dyDescent="0.25">
      <c r="A195" t="s">
        <v>1272</v>
      </c>
      <c r="B195" t="s">
        <v>1258</v>
      </c>
      <c r="C195" s="4">
        <f t="shared" si="18"/>
        <v>3</v>
      </c>
      <c r="D195" s="4">
        <f t="shared" si="19"/>
        <v>3</v>
      </c>
      <c r="E195" s="4">
        <f t="shared" si="20"/>
        <v>0</v>
      </c>
      <c r="F195" s="4">
        <f t="shared" si="21"/>
        <v>0</v>
      </c>
      <c r="G195" s="4">
        <f t="shared" si="22"/>
        <v>0</v>
      </c>
      <c r="H195" s="4">
        <f t="shared" si="23"/>
        <v>3</v>
      </c>
      <c r="I195" s="4">
        <f t="shared" si="24"/>
        <v>0</v>
      </c>
      <c r="J195" s="4">
        <f t="shared" si="25"/>
        <v>3</v>
      </c>
      <c r="K195" s="4">
        <f t="shared" si="26"/>
        <v>0</v>
      </c>
      <c r="L195" s="11"/>
      <c r="M195" s="12"/>
      <c r="N195" s="12"/>
      <c r="O195" s="12"/>
      <c r="P195" s="12"/>
      <c r="Q195" s="12" t="s">
        <v>1273</v>
      </c>
      <c r="R195" s="12" t="s">
        <v>1274</v>
      </c>
      <c r="S195" s="12" t="s">
        <v>1275</v>
      </c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C195">
        <v>1</v>
      </c>
    </row>
    <row r="196" spans="1:55" x14ac:dyDescent="0.25">
      <c r="A196" t="s">
        <v>170</v>
      </c>
      <c r="B196" t="s">
        <v>1276</v>
      </c>
      <c r="C196" s="4">
        <f t="shared" si="18"/>
        <v>34</v>
      </c>
      <c r="D196" s="4">
        <f t="shared" si="19"/>
        <v>32</v>
      </c>
      <c r="E196" s="4">
        <f t="shared" si="20"/>
        <v>34</v>
      </c>
      <c r="F196" s="4">
        <f t="shared" si="21"/>
        <v>0</v>
      </c>
      <c r="G196" s="4">
        <f t="shared" si="22"/>
        <v>1</v>
      </c>
      <c r="H196" s="4">
        <f t="shared" si="23"/>
        <v>0</v>
      </c>
      <c r="I196" s="4">
        <f t="shared" si="24"/>
        <v>0</v>
      </c>
      <c r="J196" s="4">
        <f t="shared" si="25"/>
        <v>0</v>
      </c>
      <c r="K196" s="4">
        <f t="shared" si="26"/>
        <v>34</v>
      </c>
      <c r="L196" s="11"/>
      <c r="M196" s="12"/>
      <c r="N196" s="12"/>
      <c r="O196" s="12"/>
      <c r="P196" s="12"/>
      <c r="Q196" s="12"/>
      <c r="R196" s="12"/>
      <c r="S196" s="12"/>
      <c r="T196" s="12" t="s">
        <v>1277</v>
      </c>
      <c r="U196" s="12" t="s">
        <v>1278</v>
      </c>
      <c r="V196" s="12" t="s">
        <v>1279</v>
      </c>
      <c r="W196" s="12" t="s">
        <v>1280</v>
      </c>
      <c r="X196" s="12" t="s">
        <v>1281</v>
      </c>
      <c r="Y196" s="12" t="s">
        <v>1282</v>
      </c>
      <c r="Z196" s="12" t="s">
        <v>1283</v>
      </c>
      <c r="AA196" s="12" t="s">
        <v>1284</v>
      </c>
      <c r="AB196" s="12" t="s">
        <v>1285</v>
      </c>
      <c r="AC196" s="12" t="s">
        <v>1286</v>
      </c>
      <c r="AD196" s="12" t="s">
        <v>1287</v>
      </c>
      <c r="AE196" s="12" t="s">
        <v>1288</v>
      </c>
      <c r="AF196" s="12" t="s">
        <v>1289</v>
      </c>
      <c r="AG196" s="12" t="s">
        <v>1129</v>
      </c>
      <c r="AH196" s="12" t="s">
        <v>1290</v>
      </c>
      <c r="AI196" s="12" t="s">
        <v>1291</v>
      </c>
      <c r="AJ196" s="12" t="s">
        <v>1292</v>
      </c>
      <c r="AK196" s="12" t="s">
        <v>1293</v>
      </c>
      <c r="AL196" s="12" t="s">
        <v>1294</v>
      </c>
      <c r="AM196" s="12" t="s">
        <v>1295</v>
      </c>
      <c r="AN196" s="12" t="s">
        <v>1296</v>
      </c>
      <c r="AO196" s="12" t="s">
        <v>1297</v>
      </c>
      <c r="AP196" s="12" t="s">
        <v>1298</v>
      </c>
      <c r="AQ196" s="12" t="s">
        <v>1299</v>
      </c>
      <c r="AR196" s="12" t="s">
        <v>1300</v>
      </c>
      <c r="AS196" s="12" t="s">
        <v>1301</v>
      </c>
      <c r="AT196" s="12" t="s">
        <v>1302</v>
      </c>
      <c r="AU196" s="12" t="s">
        <v>1303</v>
      </c>
      <c r="AV196" s="12" t="s">
        <v>1304</v>
      </c>
      <c r="AW196" s="12" t="s">
        <v>1305</v>
      </c>
      <c r="AX196" s="12" t="s">
        <v>1306</v>
      </c>
      <c r="AY196" s="12" t="s">
        <v>941</v>
      </c>
      <c r="AZ196" s="12" t="s">
        <v>2140</v>
      </c>
      <c r="BA196" s="12" t="s">
        <v>500</v>
      </c>
      <c r="BC196">
        <v>1</v>
      </c>
    </row>
    <row r="197" spans="1:55" x14ac:dyDescent="0.25">
      <c r="A197" t="s">
        <v>1307</v>
      </c>
      <c r="B197" t="s">
        <v>1308</v>
      </c>
      <c r="C197" s="4">
        <f t="shared" si="18"/>
        <v>1</v>
      </c>
      <c r="D197" s="4">
        <f t="shared" si="19"/>
        <v>0</v>
      </c>
      <c r="E197" s="4">
        <f t="shared" si="20"/>
        <v>1</v>
      </c>
      <c r="F197" s="4">
        <f t="shared" si="21"/>
        <v>0</v>
      </c>
      <c r="G197" s="4">
        <f t="shared" si="22"/>
        <v>0</v>
      </c>
      <c r="H197" s="4">
        <f t="shared" si="23"/>
        <v>0</v>
      </c>
      <c r="I197" s="4">
        <f t="shared" si="24"/>
        <v>0</v>
      </c>
      <c r="J197" s="4">
        <f t="shared" si="25"/>
        <v>0</v>
      </c>
      <c r="K197" s="4">
        <f t="shared" si="26"/>
        <v>1</v>
      </c>
      <c r="L197" s="11"/>
      <c r="M197" s="12"/>
      <c r="N197" s="12"/>
      <c r="O197" s="12"/>
      <c r="P197" s="12" t="s">
        <v>690</v>
      </c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C197">
        <v>1</v>
      </c>
    </row>
    <row r="198" spans="1:55" x14ac:dyDescent="0.25">
      <c r="A198" t="s">
        <v>1309</v>
      </c>
      <c r="B198" t="s">
        <v>1310</v>
      </c>
      <c r="C198" s="4">
        <f t="shared" si="18"/>
        <v>7</v>
      </c>
      <c r="D198" s="4">
        <f t="shared" si="19"/>
        <v>6</v>
      </c>
      <c r="E198" s="4">
        <f t="shared" si="20"/>
        <v>2</v>
      </c>
      <c r="F198" s="4">
        <f t="shared" si="21"/>
        <v>5</v>
      </c>
      <c r="G198" s="4">
        <f t="shared" si="22"/>
        <v>0</v>
      </c>
      <c r="H198" s="4">
        <f t="shared" si="23"/>
        <v>0</v>
      </c>
      <c r="I198" s="4">
        <f t="shared" si="24"/>
        <v>0</v>
      </c>
      <c r="J198" s="4">
        <f t="shared" si="25"/>
        <v>0</v>
      </c>
      <c r="K198" s="4">
        <f t="shared" si="26"/>
        <v>2</v>
      </c>
      <c r="L198" s="11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 t="s">
        <v>1311</v>
      </c>
      <c r="AE198" s="12" t="s">
        <v>1312</v>
      </c>
      <c r="AF198" s="12" t="s">
        <v>1313</v>
      </c>
      <c r="AG198" s="12" t="s">
        <v>1314</v>
      </c>
      <c r="AH198" s="12" t="s">
        <v>1315</v>
      </c>
      <c r="AI198" s="12" t="s">
        <v>184</v>
      </c>
      <c r="AJ198" s="12" t="s">
        <v>933</v>
      </c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C198">
        <v>1</v>
      </c>
    </row>
    <row r="199" spans="1:55" x14ac:dyDescent="0.25">
      <c r="A199" t="s">
        <v>1316</v>
      </c>
      <c r="B199" t="s">
        <v>1317</v>
      </c>
      <c r="C199" s="4">
        <f t="shared" si="18"/>
        <v>31</v>
      </c>
      <c r="D199" s="4">
        <f t="shared" si="19"/>
        <v>27</v>
      </c>
      <c r="E199" s="4">
        <f t="shared" si="20"/>
        <v>31</v>
      </c>
      <c r="F199" s="4">
        <f t="shared" si="21"/>
        <v>0</v>
      </c>
      <c r="G199" s="4">
        <f t="shared" si="22"/>
        <v>3</v>
      </c>
      <c r="H199" s="4">
        <f t="shared" si="23"/>
        <v>0</v>
      </c>
      <c r="I199" s="4">
        <f t="shared" si="24"/>
        <v>0</v>
      </c>
      <c r="J199" s="4">
        <f t="shared" si="25"/>
        <v>0</v>
      </c>
      <c r="K199" s="4">
        <f t="shared" si="26"/>
        <v>31</v>
      </c>
      <c r="L199" s="11" t="s">
        <v>1318</v>
      </c>
      <c r="M199" s="12" t="s">
        <v>1319</v>
      </c>
      <c r="N199" s="12" t="s">
        <v>1320</v>
      </c>
      <c r="O199" s="12" t="s">
        <v>1321</v>
      </c>
      <c r="P199" s="12" t="s">
        <v>1322</v>
      </c>
      <c r="Q199" s="12" t="s">
        <v>1323</v>
      </c>
      <c r="R199" s="12" t="s">
        <v>177</v>
      </c>
      <c r="S199" s="12" t="s">
        <v>1324</v>
      </c>
      <c r="T199" s="12" t="s">
        <v>1325</v>
      </c>
      <c r="U199" s="12" t="s">
        <v>1326</v>
      </c>
      <c r="V199" s="12" t="s">
        <v>1327</v>
      </c>
      <c r="W199" s="12" t="s">
        <v>1328</v>
      </c>
      <c r="X199" s="12" t="s">
        <v>1329</v>
      </c>
      <c r="Y199" s="12" t="s">
        <v>1330</v>
      </c>
      <c r="Z199" s="12" t="s">
        <v>1331</v>
      </c>
      <c r="AA199" s="12" t="s">
        <v>1332</v>
      </c>
      <c r="AB199" s="12" t="s">
        <v>1333</v>
      </c>
      <c r="AC199" s="12" t="s">
        <v>1334</v>
      </c>
      <c r="AD199" s="12" t="s">
        <v>1335</v>
      </c>
      <c r="AE199" s="12" t="s">
        <v>1336</v>
      </c>
      <c r="AF199" s="12" t="s">
        <v>1337</v>
      </c>
      <c r="AG199" s="12" t="s">
        <v>1338</v>
      </c>
      <c r="AH199" s="12" t="s">
        <v>1339</v>
      </c>
      <c r="AI199" s="12" t="s">
        <v>215</v>
      </c>
      <c r="AJ199" s="12" t="s">
        <v>1340</v>
      </c>
      <c r="AK199" s="12" t="s">
        <v>1341</v>
      </c>
      <c r="AL199" s="12" t="s">
        <v>1342</v>
      </c>
      <c r="AM199" s="12" t="s">
        <v>1343</v>
      </c>
      <c r="AN199" s="12" t="s">
        <v>1344</v>
      </c>
      <c r="AO199" s="12" t="s">
        <v>1173</v>
      </c>
      <c r="AP199" s="12" t="s">
        <v>584</v>
      </c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C199">
        <v>1</v>
      </c>
    </row>
    <row r="200" spans="1:55" x14ac:dyDescent="0.25">
      <c r="A200" t="s">
        <v>579</v>
      </c>
      <c r="B200" t="s">
        <v>1317</v>
      </c>
      <c r="C200" s="4">
        <f t="shared" si="18"/>
        <v>35</v>
      </c>
      <c r="D200" s="4">
        <f t="shared" si="19"/>
        <v>35</v>
      </c>
      <c r="E200" s="4">
        <f t="shared" si="20"/>
        <v>34</v>
      </c>
      <c r="F200" s="4">
        <f t="shared" si="21"/>
        <v>1</v>
      </c>
      <c r="G200" s="4">
        <f t="shared" si="22"/>
        <v>14</v>
      </c>
      <c r="H200" s="4">
        <f t="shared" si="23"/>
        <v>0</v>
      </c>
      <c r="I200" s="4">
        <f t="shared" si="24"/>
        <v>0</v>
      </c>
      <c r="J200" s="4">
        <f t="shared" si="25"/>
        <v>0</v>
      </c>
      <c r="K200" s="4">
        <f t="shared" si="26"/>
        <v>34</v>
      </c>
      <c r="L200" s="11" t="s">
        <v>1345</v>
      </c>
      <c r="M200" s="12" t="s">
        <v>1346</v>
      </c>
      <c r="N200" s="12" t="s">
        <v>1347</v>
      </c>
      <c r="O200" s="12" t="s">
        <v>1348</v>
      </c>
      <c r="P200" s="12" t="s">
        <v>1349</v>
      </c>
      <c r="Q200" s="12" t="s">
        <v>1350</v>
      </c>
      <c r="R200" s="12" t="s">
        <v>1351</v>
      </c>
      <c r="S200" s="12" t="s">
        <v>1352</v>
      </c>
      <c r="T200" s="12" t="s">
        <v>1353</v>
      </c>
      <c r="U200" s="12" t="s">
        <v>1354</v>
      </c>
      <c r="V200" s="12" t="s">
        <v>1355</v>
      </c>
      <c r="W200" s="12" t="s">
        <v>1356</v>
      </c>
      <c r="X200" s="12" t="s">
        <v>1357</v>
      </c>
      <c r="Y200" s="12" t="s">
        <v>943</v>
      </c>
      <c r="Z200" s="12" t="s">
        <v>1358</v>
      </c>
      <c r="AA200" s="12" t="s">
        <v>1359</v>
      </c>
      <c r="AB200" s="12" t="s">
        <v>1360</v>
      </c>
      <c r="AC200" s="12" t="s">
        <v>1361</v>
      </c>
      <c r="AD200" s="12" t="s">
        <v>1362</v>
      </c>
      <c r="AE200" s="12" t="s">
        <v>1363</v>
      </c>
      <c r="AF200" s="12" t="s">
        <v>1364</v>
      </c>
      <c r="AG200" s="12" t="s">
        <v>1361</v>
      </c>
      <c r="AH200" s="12" t="s">
        <v>1365</v>
      </c>
      <c r="AI200" s="12" t="s">
        <v>1366</v>
      </c>
      <c r="AJ200" s="12" t="s">
        <v>1367</v>
      </c>
      <c r="AK200" s="12" t="s">
        <v>1368</v>
      </c>
      <c r="AL200" s="12" t="s">
        <v>1369</v>
      </c>
      <c r="AM200" s="12" t="s">
        <v>1370</v>
      </c>
      <c r="AN200" s="12" t="s">
        <v>1371</v>
      </c>
      <c r="AO200" s="12" t="s">
        <v>1372</v>
      </c>
      <c r="AP200" s="12" t="s">
        <v>1373</v>
      </c>
      <c r="AQ200" s="12" t="s">
        <v>1374</v>
      </c>
      <c r="AR200" s="12" t="s">
        <v>1375</v>
      </c>
      <c r="AS200" s="12"/>
      <c r="AT200" s="12" t="s">
        <v>1376</v>
      </c>
      <c r="AU200" s="12" t="s">
        <v>1377</v>
      </c>
      <c r="AV200" s="12"/>
      <c r="AW200" s="12"/>
      <c r="AX200" s="12"/>
      <c r="AY200" s="12"/>
      <c r="AZ200" s="12"/>
      <c r="BA200" s="12"/>
      <c r="BC200">
        <v>1</v>
      </c>
    </row>
    <row r="201" spans="1:55" x14ac:dyDescent="0.25">
      <c r="A201" t="s">
        <v>1378</v>
      </c>
      <c r="B201" t="s">
        <v>1317</v>
      </c>
      <c r="C201" s="4">
        <f t="shared" si="18"/>
        <v>24</v>
      </c>
      <c r="D201" s="4">
        <f t="shared" si="19"/>
        <v>22</v>
      </c>
      <c r="E201" s="4">
        <f t="shared" si="20"/>
        <v>22</v>
      </c>
      <c r="F201" s="4">
        <f t="shared" si="21"/>
        <v>2</v>
      </c>
      <c r="G201" s="4">
        <f t="shared" si="22"/>
        <v>0</v>
      </c>
      <c r="H201" s="4">
        <f t="shared" si="23"/>
        <v>0</v>
      </c>
      <c r="I201" s="4">
        <f t="shared" si="24"/>
        <v>0</v>
      </c>
      <c r="J201" s="4">
        <f t="shared" si="25"/>
        <v>0</v>
      </c>
      <c r="K201" s="4">
        <f t="shared" si="26"/>
        <v>22</v>
      </c>
      <c r="L201" s="11" t="s">
        <v>1379</v>
      </c>
      <c r="M201" s="12" t="s">
        <v>1380</v>
      </c>
      <c r="N201" s="12" t="s">
        <v>1230</v>
      </c>
      <c r="O201" s="12" t="s">
        <v>1381</v>
      </c>
      <c r="P201" s="12" t="s">
        <v>1382</v>
      </c>
      <c r="Q201" s="12" t="s">
        <v>1383</v>
      </c>
      <c r="R201" s="12" t="s">
        <v>1384</v>
      </c>
      <c r="S201" s="12" t="s">
        <v>1385</v>
      </c>
      <c r="T201" s="12" t="s">
        <v>1386</v>
      </c>
      <c r="U201" s="12" t="s">
        <v>1387</v>
      </c>
      <c r="V201" s="12" t="s">
        <v>1388</v>
      </c>
      <c r="W201" s="12"/>
      <c r="X201" s="12" t="s">
        <v>1389</v>
      </c>
      <c r="Y201" s="12" t="s">
        <v>1390</v>
      </c>
      <c r="Z201" s="12" t="s">
        <v>1391</v>
      </c>
      <c r="AA201" s="12"/>
      <c r="AB201" s="12"/>
      <c r="AC201" s="12" t="s">
        <v>1392</v>
      </c>
      <c r="AD201" s="12"/>
      <c r="AE201" s="12"/>
      <c r="AF201" s="12"/>
      <c r="AG201" s="12"/>
      <c r="AH201" s="12"/>
      <c r="AI201" s="12"/>
      <c r="AJ201" s="12" t="s">
        <v>882</v>
      </c>
      <c r="AK201" s="12" t="s">
        <v>1393</v>
      </c>
      <c r="AL201" s="12" t="s">
        <v>1394</v>
      </c>
      <c r="AM201" s="12" t="s">
        <v>1395</v>
      </c>
      <c r="AN201" s="12" t="s">
        <v>1396</v>
      </c>
      <c r="AO201" s="12" t="s">
        <v>1397</v>
      </c>
      <c r="AP201" s="12" t="s">
        <v>1398</v>
      </c>
      <c r="AQ201" s="12" t="s">
        <v>1399</v>
      </c>
      <c r="AR201" s="12" t="s">
        <v>328</v>
      </c>
      <c r="AS201" s="12"/>
      <c r="AT201" s="12"/>
      <c r="AU201" s="12"/>
      <c r="AV201" s="12"/>
      <c r="AW201" s="12"/>
      <c r="AX201" s="12"/>
      <c r="AY201" s="12"/>
      <c r="AZ201" s="12"/>
      <c r="BA201" s="12"/>
      <c r="BC201">
        <v>1</v>
      </c>
    </row>
    <row r="202" spans="1:55" x14ac:dyDescent="0.25">
      <c r="A202" t="s">
        <v>332</v>
      </c>
      <c r="B202" t="s">
        <v>1317</v>
      </c>
      <c r="C202" s="4">
        <f t="shared" si="18"/>
        <v>35</v>
      </c>
      <c r="D202" s="4">
        <f t="shared" si="19"/>
        <v>34</v>
      </c>
      <c r="E202" s="4">
        <f t="shared" si="20"/>
        <v>27</v>
      </c>
      <c r="F202" s="4">
        <f t="shared" si="21"/>
        <v>8</v>
      </c>
      <c r="G202" s="4">
        <f t="shared" si="22"/>
        <v>26</v>
      </c>
      <c r="H202" s="4">
        <f t="shared" si="23"/>
        <v>0</v>
      </c>
      <c r="I202" s="4">
        <f t="shared" si="24"/>
        <v>0</v>
      </c>
      <c r="J202" s="4">
        <f t="shared" si="25"/>
        <v>0</v>
      </c>
      <c r="K202" s="4">
        <f t="shared" si="26"/>
        <v>27</v>
      </c>
      <c r="L202" s="11"/>
      <c r="M202" s="12"/>
      <c r="N202" s="12"/>
      <c r="O202" s="12"/>
      <c r="P202" s="12"/>
      <c r="Q202" s="12"/>
      <c r="R202" s="12" t="s">
        <v>1400</v>
      </c>
      <c r="S202" s="12" t="s">
        <v>1401</v>
      </c>
      <c r="T202" s="12" t="s">
        <v>275</v>
      </c>
      <c r="U202" s="12" t="s">
        <v>619</v>
      </c>
      <c r="V202" s="12" t="s">
        <v>901</v>
      </c>
      <c r="W202" s="12" t="s">
        <v>394</v>
      </c>
      <c r="X202" s="12" t="s">
        <v>1402</v>
      </c>
      <c r="Y202" s="12" t="s">
        <v>1403</v>
      </c>
      <c r="Z202" s="12" t="s">
        <v>1404</v>
      </c>
      <c r="AA202" s="12" t="s">
        <v>1405</v>
      </c>
      <c r="AB202" s="12" t="s">
        <v>1406</v>
      </c>
      <c r="AC202" s="12" t="s">
        <v>1407</v>
      </c>
      <c r="AD202" s="12" t="s">
        <v>1408</v>
      </c>
      <c r="AE202" s="12" t="s">
        <v>1409</v>
      </c>
      <c r="AF202" s="12" t="s">
        <v>1410</v>
      </c>
      <c r="AG202" s="12" t="s">
        <v>1411</v>
      </c>
      <c r="AH202" s="12" t="s">
        <v>1412</v>
      </c>
      <c r="AI202" s="12" t="s">
        <v>1413</v>
      </c>
      <c r="AJ202" s="12" t="s">
        <v>1414</v>
      </c>
      <c r="AK202" s="12"/>
      <c r="AL202" s="12" t="s">
        <v>1415</v>
      </c>
      <c r="AM202" s="12" t="s">
        <v>1416</v>
      </c>
      <c r="AN202" s="12" t="s">
        <v>1417</v>
      </c>
      <c r="AO202" s="12" t="s">
        <v>1418</v>
      </c>
      <c r="AP202" s="12" t="s">
        <v>1419</v>
      </c>
      <c r="AQ202" s="12" t="s">
        <v>1420</v>
      </c>
      <c r="AR202" s="13" t="s">
        <v>1421</v>
      </c>
      <c r="AS202" s="12" t="s">
        <v>1422</v>
      </c>
      <c r="AT202" s="12" t="s">
        <v>1423</v>
      </c>
      <c r="AU202" s="12" t="s">
        <v>1424</v>
      </c>
      <c r="AV202" s="12" t="s">
        <v>1425</v>
      </c>
      <c r="AW202" s="12" t="s">
        <v>1426</v>
      </c>
      <c r="AX202" s="12" t="s">
        <v>1427</v>
      </c>
      <c r="AY202" s="12" t="s">
        <v>1428</v>
      </c>
      <c r="AZ202" s="12" t="s">
        <v>2134</v>
      </c>
      <c r="BA202" s="12" t="s">
        <v>2155</v>
      </c>
      <c r="BC202">
        <v>1</v>
      </c>
    </row>
    <row r="203" spans="1:55" x14ac:dyDescent="0.25">
      <c r="A203" t="s">
        <v>486</v>
      </c>
      <c r="B203" t="s">
        <v>1317</v>
      </c>
      <c r="C203" s="4">
        <f t="shared" si="18"/>
        <v>15</v>
      </c>
      <c r="D203" s="4">
        <f t="shared" si="19"/>
        <v>15</v>
      </c>
      <c r="E203" s="4">
        <f t="shared" si="20"/>
        <v>8</v>
      </c>
      <c r="F203" s="4">
        <f t="shared" si="21"/>
        <v>7</v>
      </c>
      <c r="G203" s="4">
        <f t="shared" si="22"/>
        <v>7</v>
      </c>
      <c r="H203" s="4">
        <f t="shared" si="23"/>
        <v>0</v>
      </c>
      <c r="I203" s="4">
        <f t="shared" si="24"/>
        <v>0</v>
      </c>
      <c r="J203" s="4">
        <f t="shared" si="25"/>
        <v>0</v>
      </c>
      <c r="K203" s="4">
        <f t="shared" si="26"/>
        <v>8</v>
      </c>
      <c r="L203" s="11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 t="s">
        <v>1313</v>
      </c>
      <c r="AK203" s="12" t="s">
        <v>1429</v>
      </c>
      <c r="AL203" s="12" t="s">
        <v>1430</v>
      </c>
      <c r="AM203" s="12" t="s">
        <v>1431</v>
      </c>
      <c r="AN203" s="12" t="s">
        <v>1432</v>
      </c>
      <c r="AO203" s="12" t="s">
        <v>1433</v>
      </c>
      <c r="AP203" s="12" t="s">
        <v>1434</v>
      </c>
      <c r="AQ203" s="12" t="s">
        <v>1435</v>
      </c>
      <c r="AR203" s="12" t="s">
        <v>1436</v>
      </c>
      <c r="AS203" s="12" t="s">
        <v>1437</v>
      </c>
      <c r="AT203" s="12" t="s">
        <v>1438</v>
      </c>
      <c r="AU203" s="12" t="s">
        <v>1439</v>
      </c>
      <c r="AV203" s="12" t="s">
        <v>1440</v>
      </c>
      <c r="AW203" s="12" t="s">
        <v>1441</v>
      </c>
      <c r="AX203" s="12" t="s">
        <v>1442</v>
      </c>
      <c r="AY203" s="12"/>
      <c r="AZ203" s="12"/>
      <c r="BA203" s="12"/>
      <c r="BC203">
        <v>1</v>
      </c>
    </row>
    <row r="204" spans="1:55" x14ac:dyDescent="0.25">
      <c r="A204" t="s">
        <v>1443</v>
      </c>
      <c r="B204" t="s">
        <v>1444</v>
      </c>
      <c r="C204" s="4">
        <f t="shared" si="18"/>
        <v>2</v>
      </c>
      <c r="D204" s="4">
        <f t="shared" si="19"/>
        <v>1</v>
      </c>
      <c r="E204" s="4">
        <f t="shared" si="20"/>
        <v>0</v>
      </c>
      <c r="F204" s="4">
        <f t="shared" si="21"/>
        <v>2</v>
      </c>
      <c r="G204" s="4">
        <f t="shared" si="22"/>
        <v>0</v>
      </c>
      <c r="H204" s="4">
        <f t="shared" si="23"/>
        <v>0</v>
      </c>
      <c r="I204" s="4">
        <f t="shared" si="24"/>
        <v>0</v>
      </c>
      <c r="J204" s="4">
        <f t="shared" si="25"/>
        <v>0</v>
      </c>
      <c r="K204" s="4">
        <f t="shared" si="26"/>
        <v>0</v>
      </c>
      <c r="L204" s="11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 t="s">
        <v>1445</v>
      </c>
      <c r="AU204" s="12" t="s">
        <v>110</v>
      </c>
      <c r="AV204" s="12"/>
      <c r="AW204" s="12"/>
      <c r="AX204" s="12"/>
      <c r="AY204" s="12"/>
      <c r="AZ204" s="12"/>
      <c r="BA204" s="12"/>
      <c r="BC204">
        <v>1</v>
      </c>
    </row>
    <row r="205" spans="1:55" x14ac:dyDescent="0.25">
      <c r="A205" t="s">
        <v>1446</v>
      </c>
      <c r="B205" t="s">
        <v>1447</v>
      </c>
      <c r="C205" s="4">
        <f t="shared" si="18"/>
        <v>3</v>
      </c>
      <c r="D205" s="4">
        <f t="shared" si="19"/>
        <v>3</v>
      </c>
      <c r="E205" s="4">
        <f t="shared" si="20"/>
        <v>0</v>
      </c>
      <c r="F205" s="4">
        <f t="shared" si="21"/>
        <v>3</v>
      </c>
      <c r="G205" s="4">
        <f t="shared" si="22"/>
        <v>0</v>
      </c>
      <c r="H205" s="4">
        <f t="shared" si="23"/>
        <v>0</v>
      </c>
      <c r="I205" s="4">
        <f t="shared" si="24"/>
        <v>0</v>
      </c>
      <c r="J205" s="4">
        <f t="shared" si="25"/>
        <v>0</v>
      </c>
      <c r="K205" s="4">
        <f t="shared" si="26"/>
        <v>0</v>
      </c>
      <c r="L205" s="11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 t="s">
        <v>1448</v>
      </c>
      <c r="AF205" s="12" t="s">
        <v>1449</v>
      </c>
      <c r="AG205" s="12" t="s">
        <v>389</v>
      </c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C205">
        <v>1</v>
      </c>
    </row>
    <row r="206" spans="1:55" x14ac:dyDescent="0.25">
      <c r="A206" t="s">
        <v>486</v>
      </c>
      <c r="B206" t="s">
        <v>1450</v>
      </c>
      <c r="C206" s="4">
        <f t="shared" ref="C206:C270" si="27">COUNTA(L206:BA206)</f>
        <v>2</v>
      </c>
      <c r="D206" s="4">
        <f t="shared" ref="D206:D270" si="28">SUMIF(L206:BA206,"=*S*",$L$319:$BA$319)</f>
        <v>1</v>
      </c>
      <c r="E206" s="4">
        <f t="shared" ref="E206:E270" si="29">SUMIF(L206:BA206,"=H*",$L$319:$BA$319)</f>
        <v>0</v>
      </c>
      <c r="F206" s="4">
        <f t="shared" ref="F206:F270" si="30">SUMIF(L206:BA206,"=J*",$L$319:$BA$319)</f>
        <v>2</v>
      </c>
      <c r="G206" s="4">
        <f t="shared" ref="G206:G270" si="31">SUMIF(L206:BA206,"=H-1*",$L$319:$BA$319)</f>
        <v>0</v>
      </c>
      <c r="H206" s="4">
        <f t="shared" ref="H206:H270" si="32">SUMIF(L206:BA206,"=D*",$L$319:$BA$319)</f>
        <v>0</v>
      </c>
      <c r="I206" s="4">
        <f t="shared" ref="I206:I270" si="33">SUMIF(L206:BA206,"=M*",$L$319:$BA$319)</f>
        <v>0</v>
      </c>
      <c r="J206" s="4">
        <f t="shared" ref="J206:J270" si="34">SUMIF(L206:BA206,"=D-1*",$L$319:$BA$319)</f>
        <v>0</v>
      </c>
      <c r="K206" s="4">
        <f t="shared" ref="K206:K269" si="35">SUMIF(L206:BA206,CONCATENATE(K$11,"*"),$L$319:$BA$319)</f>
        <v>0</v>
      </c>
      <c r="L206" s="11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 t="s">
        <v>1451</v>
      </c>
      <c r="AU206" s="12" t="s">
        <v>255</v>
      </c>
      <c r="AV206" s="12"/>
      <c r="AW206" s="12"/>
      <c r="AX206" s="12"/>
      <c r="AY206" s="12"/>
      <c r="AZ206" s="12"/>
      <c r="BA206" s="12"/>
      <c r="BC206">
        <v>1</v>
      </c>
    </row>
    <row r="207" spans="1:55" x14ac:dyDescent="0.25">
      <c r="A207" t="s">
        <v>1108</v>
      </c>
      <c r="B207" t="s">
        <v>1452</v>
      </c>
      <c r="C207" s="4">
        <f t="shared" si="27"/>
        <v>1</v>
      </c>
      <c r="D207" s="4">
        <f t="shared" si="28"/>
        <v>1</v>
      </c>
      <c r="E207" s="4">
        <f t="shared" si="29"/>
        <v>0</v>
      </c>
      <c r="F207" s="4">
        <f t="shared" si="30"/>
        <v>1</v>
      </c>
      <c r="G207" s="4">
        <f t="shared" si="31"/>
        <v>0</v>
      </c>
      <c r="H207" s="4">
        <f t="shared" si="32"/>
        <v>0</v>
      </c>
      <c r="I207" s="4">
        <f t="shared" si="33"/>
        <v>0</v>
      </c>
      <c r="J207" s="4">
        <f t="shared" si="34"/>
        <v>0</v>
      </c>
      <c r="K207" s="4">
        <f t="shared" si="35"/>
        <v>0</v>
      </c>
      <c r="L207" s="11"/>
      <c r="M207" s="12"/>
      <c r="N207" s="12" t="s">
        <v>1453</v>
      </c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C207">
        <v>1</v>
      </c>
    </row>
    <row r="208" spans="1:55" x14ac:dyDescent="0.25">
      <c r="A208" t="s">
        <v>1454</v>
      </c>
      <c r="B208" t="s">
        <v>1455</v>
      </c>
      <c r="C208" s="4">
        <f t="shared" si="27"/>
        <v>2</v>
      </c>
      <c r="D208" s="4">
        <f t="shared" si="28"/>
        <v>2</v>
      </c>
      <c r="E208" s="4">
        <f t="shared" si="29"/>
        <v>2</v>
      </c>
      <c r="F208" s="4">
        <f t="shared" si="30"/>
        <v>0</v>
      </c>
      <c r="G208" s="4">
        <f t="shared" si="31"/>
        <v>2</v>
      </c>
      <c r="H208" s="4">
        <f t="shared" si="32"/>
        <v>0</v>
      </c>
      <c r="I208" s="4">
        <f t="shared" si="33"/>
        <v>0</v>
      </c>
      <c r="J208" s="4">
        <f t="shared" si="34"/>
        <v>0</v>
      </c>
      <c r="K208" s="4">
        <f t="shared" si="35"/>
        <v>2</v>
      </c>
      <c r="L208" s="11"/>
      <c r="M208" s="12"/>
      <c r="N208" s="12"/>
      <c r="O208" s="12"/>
      <c r="P208" s="12"/>
      <c r="Q208" s="12"/>
      <c r="R208" s="12" t="s">
        <v>1456</v>
      </c>
      <c r="S208" s="12" t="s">
        <v>1457</v>
      </c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C208">
        <v>1</v>
      </c>
    </row>
    <row r="209" spans="1:55" x14ac:dyDescent="0.25">
      <c r="A209" t="s">
        <v>1458</v>
      </c>
      <c r="B209" t="s">
        <v>1459</v>
      </c>
      <c r="C209" s="4">
        <f t="shared" si="27"/>
        <v>6</v>
      </c>
      <c r="D209" s="4">
        <f t="shared" si="28"/>
        <v>4</v>
      </c>
      <c r="E209" s="4">
        <f t="shared" si="29"/>
        <v>4</v>
      </c>
      <c r="F209" s="4">
        <f t="shared" si="30"/>
        <v>2</v>
      </c>
      <c r="G209" s="4">
        <f t="shared" si="31"/>
        <v>0</v>
      </c>
      <c r="H209" s="4">
        <f t="shared" si="32"/>
        <v>0</v>
      </c>
      <c r="I209" s="4">
        <f t="shared" si="33"/>
        <v>0</v>
      </c>
      <c r="J209" s="4">
        <f t="shared" si="34"/>
        <v>0</v>
      </c>
      <c r="K209" s="4">
        <f t="shared" si="35"/>
        <v>4</v>
      </c>
      <c r="L209" s="11"/>
      <c r="M209" s="12"/>
      <c r="N209" s="12"/>
      <c r="O209" s="12"/>
      <c r="P209" s="12" t="s">
        <v>1460</v>
      </c>
      <c r="Q209" s="12" t="s">
        <v>1461</v>
      </c>
      <c r="R209" s="12" t="s">
        <v>1462</v>
      </c>
      <c r="S209" s="12" t="s">
        <v>1463</v>
      </c>
      <c r="T209" s="12"/>
      <c r="U209" s="12" t="s">
        <v>216</v>
      </c>
      <c r="V209" s="12" t="s">
        <v>335</v>
      </c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C209">
        <v>1</v>
      </c>
    </row>
    <row r="210" spans="1:55" x14ac:dyDescent="0.25">
      <c r="B210" t="s">
        <v>1464</v>
      </c>
      <c r="C210" s="4">
        <f t="shared" si="27"/>
        <v>1</v>
      </c>
      <c r="D210" s="4">
        <f t="shared" si="28"/>
        <v>1</v>
      </c>
      <c r="E210" s="4">
        <f t="shared" si="29"/>
        <v>0</v>
      </c>
      <c r="F210" s="4">
        <f t="shared" si="30"/>
        <v>1</v>
      </c>
      <c r="G210" s="4">
        <f t="shared" si="31"/>
        <v>0</v>
      </c>
      <c r="H210" s="4">
        <f t="shared" si="32"/>
        <v>0</v>
      </c>
      <c r="I210" s="4">
        <f t="shared" si="33"/>
        <v>0</v>
      </c>
      <c r="J210" s="4">
        <f t="shared" si="34"/>
        <v>0</v>
      </c>
      <c r="K210" s="4">
        <f t="shared" si="35"/>
        <v>0</v>
      </c>
      <c r="L210" s="11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 t="s">
        <v>1465</v>
      </c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C210">
        <v>1</v>
      </c>
    </row>
    <row r="211" spans="1:55" x14ac:dyDescent="0.25">
      <c r="A211" t="s">
        <v>956</v>
      </c>
      <c r="B211" t="s">
        <v>1466</v>
      </c>
      <c r="C211" s="4">
        <f t="shared" si="27"/>
        <v>1</v>
      </c>
      <c r="D211" s="4">
        <f t="shared" si="28"/>
        <v>0</v>
      </c>
      <c r="E211" s="4">
        <f t="shared" si="29"/>
        <v>1</v>
      </c>
      <c r="F211" s="4">
        <f t="shared" si="30"/>
        <v>0</v>
      </c>
      <c r="G211" s="4">
        <f t="shared" si="31"/>
        <v>0</v>
      </c>
      <c r="H211" s="4">
        <f t="shared" si="32"/>
        <v>0</v>
      </c>
      <c r="I211" s="4">
        <f t="shared" si="33"/>
        <v>0</v>
      </c>
      <c r="J211" s="4">
        <f t="shared" si="34"/>
        <v>0</v>
      </c>
      <c r="K211" s="4">
        <f t="shared" si="35"/>
        <v>1</v>
      </c>
      <c r="L211" s="11"/>
      <c r="M211" s="12"/>
      <c r="N211" s="12" t="s">
        <v>1467</v>
      </c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C211">
        <v>1</v>
      </c>
    </row>
    <row r="212" spans="1:55" x14ac:dyDescent="0.25">
      <c r="A212" t="s">
        <v>1468</v>
      </c>
      <c r="B212" t="s">
        <v>1469</v>
      </c>
      <c r="C212" s="4">
        <f t="shared" si="27"/>
        <v>3</v>
      </c>
      <c r="D212" s="4">
        <f t="shared" si="28"/>
        <v>1</v>
      </c>
      <c r="E212" s="4">
        <f t="shared" si="29"/>
        <v>2</v>
      </c>
      <c r="F212" s="4">
        <f t="shared" si="30"/>
        <v>1</v>
      </c>
      <c r="G212" s="4">
        <f t="shared" si="31"/>
        <v>0</v>
      </c>
      <c r="H212" s="4">
        <f t="shared" si="32"/>
        <v>0</v>
      </c>
      <c r="I212" s="4">
        <f t="shared" si="33"/>
        <v>0</v>
      </c>
      <c r="J212" s="4">
        <f t="shared" si="34"/>
        <v>0</v>
      </c>
      <c r="K212" s="4">
        <f t="shared" si="35"/>
        <v>2</v>
      </c>
      <c r="L212" s="11"/>
      <c r="M212" s="12"/>
      <c r="N212" s="12"/>
      <c r="O212" s="12"/>
      <c r="P212" s="12"/>
      <c r="Q212" s="12"/>
      <c r="R212" s="12" t="s">
        <v>1465</v>
      </c>
      <c r="S212" s="12" t="s">
        <v>67</v>
      </c>
      <c r="T212" s="12"/>
      <c r="U212" s="12" t="s">
        <v>529</v>
      </c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C212">
        <v>1</v>
      </c>
    </row>
    <row r="213" spans="1:55" x14ac:dyDescent="0.25">
      <c r="A213" t="s">
        <v>70</v>
      </c>
      <c r="B213" t="s">
        <v>1470</v>
      </c>
      <c r="C213" s="4">
        <f t="shared" si="27"/>
        <v>4</v>
      </c>
      <c r="D213" s="4">
        <f t="shared" si="28"/>
        <v>4</v>
      </c>
      <c r="E213" s="4">
        <f t="shared" si="29"/>
        <v>4</v>
      </c>
      <c r="F213" s="4">
        <f t="shared" si="30"/>
        <v>0</v>
      </c>
      <c r="G213" s="4">
        <f t="shared" si="31"/>
        <v>0</v>
      </c>
      <c r="H213" s="4">
        <f t="shared" si="32"/>
        <v>0</v>
      </c>
      <c r="I213" s="4">
        <f t="shared" si="33"/>
        <v>0</v>
      </c>
      <c r="J213" s="4">
        <f t="shared" si="34"/>
        <v>0</v>
      </c>
      <c r="K213" s="4">
        <f t="shared" si="35"/>
        <v>4</v>
      </c>
      <c r="L213" s="11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 t="s">
        <v>1471</v>
      </c>
      <c r="AI213" s="12" t="s">
        <v>1472</v>
      </c>
      <c r="AJ213" s="12" t="s">
        <v>1473</v>
      </c>
      <c r="AK213" s="12" t="s">
        <v>230</v>
      </c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C213">
        <v>1</v>
      </c>
    </row>
    <row r="214" spans="1:55" x14ac:dyDescent="0.25">
      <c r="A214" t="s">
        <v>143</v>
      </c>
      <c r="B214" t="s">
        <v>1474</v>
      </c>
      <c r="C214" s="4">
        <f t="shared" si="27"/>
        <v>7</v>
      </c>
      <c r="D214" s="4">
        <f t="shared" si="28"/>
        <v>5</v>
      </c>
      <c r="E214" s="4">
        <f t="shared" si="29"/>
        <v>6</v>
      </c>
      <c r="F214" s="4">
        <f t="shared" si="30"/>
        <v>1</v>
      </c>
      <c r="G214" s="4">
        <f t="shared" si="31"/>
        <v>0</v>
      </c>
      <c r="H214" s="4">
        <f t="shared" si="32"/>
        <v>0</v>
      </c>
      <c r="I214" s="4">
        <f t="shared" si="33"/>
        <v>0</v>
      </c>
      <c r="J214" s="4">
        <f t="shared" si="34"/>
        <v>0</v>
      </c>
      <c r="K214" s="4">
        <f t="shared" si="35"/>
        <v>6</v>
      </c>
      <c r="L214" s="11"/>
      <c r="M214" s="12"/>
      <c r="N214" s="12"/>
      <c r="O214" s="12" t="s">
        <v>1475</v>
      </c>
      <c r="P214" s="12" t="s">
        <v>1476</v>
      </c>
      <c r="Q214" s="12" t="s">
        <v>1477</v>
      </c>
      <c r="R214" s="12" t="s">
        <v>1478</v>
      </c>
      <c r="S214" s="12" t="s">
        <v>315</v>
      </c>
      <c r="T214" s="12"/>
      <c r="U214" s="12" t="s">
        <v>1479</v>
      </c>
      <c r="V214" s="12" t="s">
        <v>306</v>
      </c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C214">
        <v>1</v>
      </c>
    </row>
    <row r="215" spans="1:55" x14ac:dyDescent="0.25">
      <c r="A215" t="s">
        <v>116</v>
      </c>
      <c r="B215" t="s">
        <v>1480</v>
      </c>
      <c r="C215" s="4">
        <f t="shared" si="27"/>
        <v>6</v>
      </c>
      <c r="D215" s="4">
        <f t="shared" si="28"/>
        <v>4</v>
      </c>
      <c r="E215" s="4">
        <f t="shared" si="29"/>
        <v>3</v>
      </c>
      <c r="F215" s="4">
        <f t="shared" si="30"/>
        <v>3</v>
      </c>
      <c r="G215" s="4">
        <f t="shared" si="31"/>
        <v>0</v>
      </c>
      <c r="H215" s="4">
        <f t="shared" si="32"/>
        <v>0</v>
      </c>
      <c r="I215" s="4">
        <f t="shared" si="33"/>
        <v>0</v>
      </c>
      <c r="J215" s="4">
        <f t="shared" si="34"/>
        <v>0</v>
      </c>
      <c r="K215" s="4">
        <f t="shared" si="35"/>
        <v>3</v>
      </c>
      <c r="L215" s="11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 t="s">
        <v>1481</v>
      </c>
      <c r="Z215" s="12" t="s">
        <v>1482</v>
      </c>
      <c r="AA215" s="12" t="s">
        <v>1483</v>
      </c>
      <c r="AB215" s="12"/>
      <c r="AC215" s="12"/>
      <c r="AD215" s="12"/>
      <c r="AE215" s="12"/>
      <c r="AF215" s="12"/>
      <c r="AG215" s="12" t="s">
        <v>1484</v>
      </c>
      <c r="AH215" s="12" t="s">
        <v>184</v>
      </c>
      <c r="AI215" s="12" t="s">
        <v>1485</v>
      </c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C215">
        <v>1</v>
      </c>
    </row>
    <row r="216" spans="1:55" x14ac:dyDescent="0.25">
      <c r="A216" t="s">
        <v>1486</v>
      </c>
      <c r="B216" t="s">
        <v>1487</v>
      </c>
      <c r="C216" s="4">
        <f t="shared" si="27"/>
        <v>2</v>
      </c>
      <c r="D216" s="4">
        <f t="shared" si="28"/>
        <v>1</v>
      </c>
      <c r="E216" s="4">
        <f t="shared" si="29"/>
        <v>1</v>
      </c>
      <c r="F216" s="4">
        <f t="shared" si="30"/>
        <v>1</v>
      </c>
      <c r="G216" s="4">
        <f t="shared" si="31"/>
        <v>0</v>
      </c>
      <c r="H216" s="4">
        <f t="shared" si="32"/>
        <v>0</v>
      </c>
      <c r="I216" s="4">
        <f t="shared" si="33"/>
        <v>0</v>
      </c>
      <c r="J216" s="4">
        <f t="shared" si="34"/>
        <v>0</v>
      </c>
      <c r="K216" s="4">
        <f t="shared" si="35"/>
        <v>1</v>
      </c>
      <c r="L216" s="11" t="s">
        <v>1488</v>
      </c>
      <c r="M216" s="12"/>
      <c r="N216" s="12" t="s">
        <v>1489</v>
      </c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C216">
        <v>1</v>
      </c>
    </row>
    <row r="217" spans="1:55" x14ac:dyDescent="0.25">
      <c r="A217" t="s">
        <v>1490</v>
      </c>
      <c r="B217" t="s">
        <v>1491</v>
      </c>
      <c r="C217" s="4">
        <f t="shared" si="27"/>
        <v>4</v>
      </c>
      <c r="D217" s="4">
        <f t="shared" si="28"/>
        <v>4</v>
      </c>
      <c r="E217" s="4">
        <f t="shared" si="29"/>
        <v>0</v>
      </c>
      <c r="F217" s="4">
        <f t="shared" si="30"/>
        <v>4</v>
      </c>
      <c r="G217" s="4">
        <f t="shared" si="31"/>
        <v>0</v>
      </c>
      <c r="H217" s="4">
        <f t="shared" si="32"/>
        <v>0</v>
      </c>
      <c r="I217" s="4">
        <f t="shared" si="33"/>
        <v>0</v>
      </c>
      <c r="J217" s="4">
        <f t="shared" si="34"/>
        <v>0</v>
      </c>
      <c r="K217" s="4">
        <f t="shared" si="35"/>
        <v>0</v>
      </c>
      <c r="L217" s="11"/>
      <c r="M217" s="12"/>
      <c r="N217" s="12"/>
      <c r="O217" s="12"/>
      <c r="P217" s="12"/>
      <c r="Q217" s="12"/>
      <c r="R217" s="12"/>
      <c r="S217" s="12" t="s">
        <v>1492</v>
      </c>
      <c r="T217" s="12"/>
      <c r="U217" s="12" t="s">
        <v>1003</v>
      </c>
      <c r="V217" s="12" t="s">
        <v>1493</v>
      </c>
      <c r="W217" s="12" t="s">
        <v>1494</v>
      </c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C217">
        <v>1</v>
      </c>
    </row>
    <row r="218" spans="1:55" x14ac:dyDescent="0.25">
      <c r="A218" t="s">
        <v>143</v>
      </c>
      <c r="B218" t="s">
        <v>1495</v>
      </c>
      <c r="C218" s="4">
        <f t="shared" si="27"/>
        <v>1</v>
      </c>
      <c r="D218" s="4">
        <f t="shared" si="28"/>
        <v>0</v>
      </c>
      <c r="E218" s="4">
        <f t="shared" si="29"/>
        <v>0</v>
      </c>
      <c r="F218" s="4">
        <f t="shared" si="30"/>
        <v>1</v>
      </c>
      <c r="G218" s="4">
        <f t="shared" si="31"/>
        <v>0</v>
      </c>
      <c r="H218" s="4">
        <f t="shared" si="32"/>
        <v>0</v>
      </c>
      <c r="I218" s="4">
        <f t="shared" si="33"/>
        <v>0</v>
      </c>
      <c r="J218" s="4">
        <f t="shared" si="34"/>
        <v>0</v>
      </c>
      <c r="K218" s="4">
        <f t="shared" si="35"/>
        <v>0</v>
      </c>
      <c r="L218" s="11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 t="s">
        <v>1496</v>
      </c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C218">
        <v>1</v>
      </c>
    </row>
    <row r="219" spans="1:55" x14ac:dyDescent="0.25">
      <c r="A219" t="s">
        <v>1497</v>
      </c>
      <c r="B219" t="s">
        <v>1498</v>
      </c>
      <c r="C219" s="4">
        <f t="shared" si="27"/>
        <v>11</v>
      </c>
      <c r="D219" s="4">
        <f t="shared" si="28"/>
        <v>8</v>
      </c>
      <c r="E219" s="4">
        <f t="shared" si="29"/>
        <v>5</v>
      </c>
      <c r="F219" s="4">
        <f t="shared" si="30"/>
        <v>6</v>
      </c>
      <c r="G219" s="4">
        <f t="shared" si="31"/>
        <v>0</v>
      </c>
      <c r="H219" s="4">
        <f t="shared" si="32"/>
        <v>0</v>
      </c>
      <c r="I219" s="4">
        <f t="shared" si="33"/>
        <v>0</v>
      </c>
      <c r="J219" s="4">
        <f t="shared" si="34"/>
        <v>0</v>
      </c>
      <c r="K219" s="4">
        <f t="shared" si="35"/>
        <v>5</v>
      </c>
      <c r="L219" s="11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 t="s">
        <v>225</v>
      </c>
      <c r="AK219" s="12" t="s">
        <v>1499</v>
      </c>
      <c r="AL219" s="12" t="s">
        <v>1500</v>
      </c>
      <c r="AM219" s="12" t="s">
        <v>1501</v>
      </c>
      <c r="AN219" s="12" t="s">
        <v>1502</v>
      </c>
      <c r="AO219" s="12" t="s">
        <v>1503</v>
      </c>
      <c r="AP219" s="12" t="s">
        <v>1504</v>
      </c>
      <c r="AQ219" s="12" t="s">
        <v>1505</v>
      </c>
      <c r="AR219" s="12" t="s">
        <v>570</v>
      </c>
      <c r="AS219" s="12" t="s">
        <v>690</v>
      </c>
      <c r="AT219" s="12" t="s">
        <v>215</v>
      </c>
      <c r="AU219" s="12"/>
      <c r="AV219" s="12"/>
      <c r="AW219" s="12"/>
      <c r="AX219" s="12"/>
      <c r="AY219" s="12"/>
      <c r="AZ219" s="12"/>
      <c r="BA219" s="12"/>
      <c r="BC219">
        <v>1</v>
      </c>
    </row>
    <row r="220" spans="1:55" x14ac:dyDescent="0.25">
      <c r="A220" t="s">
        <v>147</v>
      </c>
      <c r="B220" t="s">
        <v>1506</v>
      </c>
      <c r="C220" s="4">
        <f t="shared" si="27"/>
        <v>18</v>
      </c>
      <c r="D220" s="4">
        <f t="shared" si="28"/>
        <v>16</v>
      </c>
      <c r="E220" s="4">
        <f t="shared" si="29"/>
        <v>10</v>
      </c>
      <c r="F220" s="4">
        <f t="shared" si="30"/>
        <v>8</v>
      </c>
      <c r="G220" s="4">
        <f t="shared" si="31"/>
        <v>8</v>
      </c>
      <c r="H220" s="4">
        <f t="shared" si="32"/>
        <v>0</v>
      </c>
      <c r="I220" s="4">
        <f t="shared" si="33"/>
        <v>0</v>
      </c>
      <c r="J220" s="4">
        <f t="shared" si="34"/>
        <v>0</v>
      </c>
      <c r="K220" s="4">
        <f t="shared" si="35"/>
        <v>10</v>
      </c>
      <c r="L220" s="11"/>
      <c r="M220" s="12"/>
      <c r="N220" s="12"/>
      <c r="O220" s="12"/>
      <c r="P220" s="12"/>
      <c r="Q220" s="12"/>
      <c r="R220" s="12"/>
      <c r="S220" s="12"/>
      <c r="T220" s="12" t="s">
        <v>275</v>
      </c>
      <c r="U220" s="12" t="s">
        <v>1507</v>
      </c>
      <c r="V220" s="12" t="s">
        <v>1508</v>
      </c>
      <c r="W220" s="12" t="s">
        <v>1509</v>
      </c>
      <c r="X220" s="12" t="s">
        <v>1510</v>
      </c>
      <c r="Y220" s="12" t="s">
        <v>1511</v>
      </c>
      <c r="Z220" s="12" t="s">
        <v>1512</v>
      </c>
      <c r="AA220" s="12" t="s">
        <v>1513</v>
      </c>
      <c r="AB220" s="12" t="s">
        <v>1514</v>
      </c>
      <c r="AC220" s="12" t="s">
        <v>1515</v>
      </c>
      <c r="AD220" s="12" t="s">
        <v>1516</v>
      </c>
      <c r="AE220" s="12" t="s">
        <v>1517</v>
      </c>
      <c r="AF220" s="12" t="s">
        <v>1518</v>
      </c>
      <c r="AG220" s="12"/>
      <c r="AH220" s="12"/>
      <c r="AI220" s="12" t="s">
        <v>1519</v>
      </c>
      <c r="AJ220" s="12" t="s">
        <v>1520</v>
      </c>
      <c r="AK220" s="12"/>
      <c r="AL220" s="12"/>
      <c r="AM220" s="12"/>
      <c r="AN220" s="12" t="s">
        <v>1521</v>
      </c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 t="s">
        <v>2127</v>
      </c>
      <c r="BA220" s="12" t="s">
        <v>2150</v>
      </c>
      <c r="BC220">
        <v>1</v>
      </c>
    </row>
    <row r="221" spans="1:55" x14ac:dyDescent="0.25">
      <c r="A221" t="s">
        <v>1522</v>
      </c>
      <c r="B221" t="s">
        <v>1523</v>
      </c>
      <c r="C221" s="4">
        <f t="shared" si="27"/>
        <v>5</v>
      </c>
      <c r="D221" s="4">
        <f t="shared" si="28"/>
        <v>4</v>
      </c>
      <c r="E221" s="4">
        <f t="shared" si="29"/>
        <v>5</v>
      </c>
      <c r="F221" s="4">
        <f t="shared" si="30"/>
        <v>0</v>
      </c>
      <c r="G221" s="4">
        <f t="shared" si="31"/>
        <v>2</v>
      </c>
      <c r="H221" s="4">
        <f t="shared" si="32"/>
        <v>0</v>
      </c>
      <c r="I221" s="4">
        <f t="shared" si="33"/>
        <v>0</v>
      </c>
      <c r="J221" s="4">
        <f t="shared" si="34"/>
        <v>0</v>
      </c>
      <c r="K221" s="4">
        <f t="shared" si="35"/>
        <v>5</v>
      </c>
      <c r="L221" s="11"/>
      <c r="M221" s="12"/>
      <c r="N221" s="12"/>
      <c r="O221" s="12"/>
      <c r="P221" s="12"/>
      <c r="Q221" s="12"/>
      <c r="R221" s="12"/>
      <c r="S221" s="12"/>
      <c r="T221" s="12" t="s">
        <v>1524</v>
      </c>
      <c r="U221" s="12" t="s">
        <v>1525</v>
      </c>
      <c r="V221" s="12" t="s">
        <v>1526</v>
      </c>
      <c r="W221" s="12" t="s">
        <v>1527</v>
      </c>
      <c r="X221" s="12" t="s">
        <v>613</v>
      </c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C221">
        <v>1</v>
      </c>
    </row>
    <row r="222" spans="1:55" x14ac:dyDescent="0.25">
      <c r="A222" t="s">
        <v>261</v>
      </c>
      <c r="B222" t="s">
        <v>1523</v>
      </c>
      <c r="C222" s="4">
        <f t="shared" si="27"/>
        <v>1</v>
      </c>
      <c r="D222" s="4">
        <f t="shared" si="28"/>
        <v>1</v>
      </c>
      <c r="E222" s="4">
        <f t="shared" si="29"/>
        <v>0</v>
      </c>
      <c r="F222" s="4">
        <f t="shared" si="30"/>
        <v>0</v>
      </c>
      <c r="G222" s="4">
        <f t="shared" si="31"/>
        <v>0</v>
      </c>
      <c r="H222" s="4">
        <f t="shared" si="32"/>
        <v>1</v>
      </c>
      <c r="I222" s="4">
        <f t="shared" si="33"/>
        <v>0</v>
      </c>
      <c r="J222" s="4">
        <f t="shared" si="34"/>
        <v>1</v>
      </c>
      <c r="K222" s="4">
        <f t="shared" si="35"/>
        <v>0</v>
      </c>
      <c r="L222" s="11"/>
      <c r="M222" s="12"/>
      <c r="N222" s="12"/>
      <c r="O222" s="12"/>
      <c r="P222" s="12"/>
      <c r="Q222" s="12"/>
      <c r="R222" s="12"/>
      <c r="S222" s="12"/>
      <c r="T222" s="12"/>
      <c r="U222" s="12" t="s">
        <v>1528</v>
      </c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C222">
        <v>1</v>
      </c>
    </row>
    <row r="223" spans="1:55" x14ac:dyDescent="0.25">
      <c r="A223" t="s">
        <v>1529</v>
      </c>
      <c r="B223" t="s">
        <v>1530</v>
      </c>
      <c r="C223" s="4">
        <f t="shared" si="27"/>
        <v>3</v>
      </c>
      <c r="D223" s="4">
        <f t="shared" si="28"/>
        <v>3</v>
      </c>
      <c r="E223" s="4">
        <f t="shared" si="29"/>
        <v>0</v>
      </c>
      <c r="F223" s="4">
        <f t="shared" si="30"/>
        <v>0</v>
      </c>
      <c r="G223" s="4">
        <f t="shared" si="31"/>
        <v>0</v>
      </c>
      <c r="H223" s="4">
        <f t="shared" si="32"/>
        <v>3</v>
      </c>
      <c r="I223" s="4">
        <f t="shared" si="33"/>
        <v>0</v>
      </c>
      <c r="J223" s="4">
        <f t="shared" si="34"/>
        <v>3</v>
      </c>
      <c r="K223" s="4">
        <f t="shared" si="35"/>
        <v>0</v>
      </c>
      <c r="L223" s="11"/>
      <c r="M223" s="12"/>
      <c r="N223" s="12"/>
      <c r="O223" s="12"/>
      <c r="P223" s="12"/>
      <c r="Q223" s="12" t="s">
        <v>1531</v>
      </c>
      <c r="R223" s="12" t="s">
        <v>1532</v>
      </c>
      <c r="S223" s="12" t="s">
        <v>1533</v>
      </c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C223">
        <v>1</v>
      </c>
    </row>
    <row r="224" spans="1:55" x14ac:dyDescent="0.25">
      <c r="A224" t="s">
        <v>1534</v>
      </c>
      <c r="B224" t="s">
        <v>1535</v>
      </c>
      <c r="C224" s="4">
        <f t="shared" si="27"/>
        <v>3</v>
      </c>
      <c r="D224" s="4">
        <f t="shared" si="28"/>
        <v>0</v>
      </c>
      <c r="E224" s="4">
        <f t="shared" si="29"/>
        <v>0</v>
      </c>
      <c r="F224" s="4">
        <f t="shared" si="30"/>
        <v>0</v>
      </c>
      <c r="G224" s="4">
        <f t="shared" si="31"/>
        <v>0</v>
      </c>
      <c r="H224" s="4">
        <f t="shared" si="32"/>
        <v>2</v>
      </c>
      <c r="I224" s="4">
        <f t="shared" si="33"/>
        <v>1</v>
      </c>
      <c r="J224" s="4">
        <f t="shared" si="34"/>
        <v>2</v>
      </c>
      <c r="K224" s="4">
        <f t="shared" si="35"/>
        <v>0</v>
      </c>
      <c r="L224" s="11"/>
      <c r="M224" s="12"/>
      <c r="N224" s="12"/>
      <c r="O224" s="12"/>
      <c r="P224" s="12"/>
      <c r="Q224" s="12" t="s">
        <v>345</v>
      </c>
      <c r="R224" s="12" t="s">
        <v>831</v>
      </c>
      <c r="S224" s="12" t="s">
        <v>830</v>
      </c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C224">
        <v>1</v>
      </c>
    </row>
    <row r="225" spans="1:55" x14ac:dyDescent="0.25">
      <c r="A225" t="s">
        <v>70</v>
      </c>
      <c r="B225" t="s">
        <v>1536</v>
      </c>
      <c r="C225" s="4">
        <f t="shared" si="27"/>
        <v>36</v>
      </c>
      <c r="D225" s="4">
        <f t="shared" si="28"/>
        <v>33</v>
      </c>
      <c r="E225" s="4">
        <f t="shared" si="29"/>
        <v>34</v>
      </c>
      <c r="F225" s="4">
        <f t="shared" si="30"/>
        <v>2</v>
      </c>
      <c r="G225" s="4">
        <f t="shared" si="31"/>
        <v>0</v>
      </c>
      <c r="H225" s="4">
        <f t="shared" si="32"/>
        <v>0</v>
      </c>
      <c r="I225" s="4">
        <f t="shared" si="33"/>
        <v>0</v>
      </c>
      <c r="J225" s="4">
        <f t="shared" si="34"/>
        <v>0</v>
      </c>
      <c r="K225" s="4">
        <f t="shared" si="35"/>
        <v>34</v>
      </c>
      <c r="L225" s="11"/>
      <c r="M225" s="12"/>
      <c r="N225" s="12"/>
      <c r="O225" s="12"/>
      <c r="P225" s="12"/>
      <c r="Q225" s="12"/>
      <c r="R225" s="12" t="s">
        <v>112</v>
      </c>
      <c r="S225" s="12" t="s">
        <v>1537</v>
      </c>
      <c r="T225" s="12" t="s">
        <v>1538</v>
      </c>
      <c r="U225" s="12" t="s">
        <v>1539</v>
      </c>
      <c r="V225" s="12" t="s">
        <v>1540</v>
      </c>
      <c r="W225" s="12" t="s">
        <v>1541</v>
      </c>
      <c r="X225" s="12" t="s">
        <v>1542</v>
      </c>
      <c r="Y225" s="12" t="s">
        <v>1543</v>
      </c>
      <c r="Z225" s="12" t="s">
        <v>1544</v>
      </c>
      <c r="AA225" s="12" t="s">
        <v>1545</v>
      </c>
      <c r="AB225" s="12" t="s">
        <v>1546</v>
      </c>
      <c r="AC225" s="12" t="s">
        <v>1547</v>
      </c>
      <c r="AD225" s="12" t="s">
        <v>1548</v>
      </c>
      <c r="AE225" s="12" t="s">
        <v>1549</v>
      </c>
      <c r="AF225" s="12" t="s">
        <v>1550</v>
      </c>
      <c r="AG225" s="12" t="s">
        <v>1551</v>
      </c>
      <c r="AH225" s="12" t="s">
        <v>1552</v>
      </c>
      <c r="AI225" s="12" t="s">
        <v>1553</v>
      </c>
      <c r="AJ225" s="12" t="s">
        <v>1554</v>
      </c>
      <c r="AK225" s="12" t="s">
        <v>1555</v>
      </c>
      <c r="AL225" s="12" t="s">
        <v>1556</v>
      </c>
      <c r="AM225" s="12" t="s">
        <v>1557</v>
      </c>
      <c r="AN225" s="12" t="s">
        <v>1558</v>
      </c>
      <c r="AO225" s="12" t="s">
        <v>1559</v>
      </c>
      <c r="AP225" s="12" t="s">
        <v>1560</v>
      </c>
      <c r="AQ225" s="12" t="s">
        <v>1561</v>
      </c>
      <c r="AR225" s="12" t="s">
        <v>1562</v>
      </c>
      <c r="AS225" s="12" t="s">
        <v>1563</v>
      </c>
      <c r="AT225" s="12" t="s">
        <v>1564</v>
      </c>
      <c r="AU225" s="12" t="s">
        <v>1565</v>
      </c>
      <c r="AV225" s="12" t="s">
        <v>548</v>
      </c>
      <c r="AW225" s="12" t="s">
        <v>1566</v>
      </c>
      <c r="AX225" s="12" t="s">
        <v>1567</v>
      </c>
      <c r="AY225" s="12" t="s">
        <v>1568</v>
      </c>
      <c r="AZ225" s="12" t="s">
        <v>2145</v>
      </c>
      <c r="BA225" s="12" t="s">
        <v>2146</v>
      </c>
      <c r="BC225">
        <v>1</v>
      </c>
    </row>
    <row r="226" spans="1:55" x14ac:dyDescent="0.25">
      <c r="A226" t="s">
        <v>1569</v>
      </c>
      <c r="B226" t="s">
        <v>1536</v>
      </c>
      <c r="C226" s="4">
        <f t="shared" si="27"/>
        <v>1</v>
      </c>
      <c r="D226" s="4">
        <f t="shared" si="28"/>
        <v>0</v>
      </c>
      <c r="E226" s="4">
        <f t="shared" si="29"/>
        <v>0</v>
      </c>
      <c r="F226" s="4">
        <f t="shared" si="30"/>
        <v>0</v>
      </c>
      <c r="G226" s="4">
        <f t="shared" si="31"/>
        <v>0</v>
      </c>
      <c r="H226" s="4">
        <f t="shared" si="32"/>
        <v>1</v>
      </c>
      <c r="I226" s="4">
        <f t="shared" si="33"/>
        <v>0</v>
      </c>
      <c r="J226" s="4">
        <f t="shared" si="34"/>
        <v>1</v>
      </c>
      <c r="K226" s="4">
        <f t="shared" si="35"/>
        <v>0</v>
      </c>
      <c r="L226" s="11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 t="s">
        <v>347</v>
      </c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C226">
        <v>1</v>
      </c>
    </row>
    <row r="227" spans="1:55" x14ac:dyDescent="0.25">
      <c r="A227" t="s">
        <v>1570</v>
      </c>
      <c r="B227" t="s">
        <v>1571</v>
      </c>
      <c r="C227" s="4">
        <f t="shared" si="27"/>
        <v>20</v>
      </c>
      <c r="D227" s="4">
        <f t="shared" si="28"/>
        <v>16</v>
      </c>
      <c r="E227" s="4">
        <f t="shared" si="29"/>
        <v>6</v>
      </c>
      <c r="F227" s="4">
        <f t="shared" si="30"/>
        <v>0</v>
      </c>
      <c r="G227" s="4">
        <f t="shared" si="31"/>
        <v>0</v>
      </c>
      <c r="H227" s="4">
        <f t="shared" si="32"/>
        <v>10</v>
      </c>
      <c r="I227" s="4">
        <f t="shared" si="33"/>
        <v>4</v>
      </c>
      <c r="J227" s="4">
        <f t="shared" si="34"/>
        <v>8</v>
      </c>
      <c r="K227" s="4">
        <f t="shared" si="35"/>
        <v>6</v>
      </c>
      <c r="L227" s="11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 t="s">
        <v>589</v>
      </c>
      <c r="Z227" s="12" t="s">
        <v>1572</v>
      </c>
      <c r="AA227" s="12" t="s">
        <v>1573</v>
      </c>
      <c r="AB227" s="12" t="s">
        <v>1574</v>
      </c>
      <c r="AC227" s="12" t="s">
        <v>1057</v>
      </c>
      <c r="AD227" s="12" t="s">
        <v>1575</v>
      </c>
      <c r="AE227" s="12" t="s">
        <v>1576</v>
      </c>
      <c r="AF227" s="12" t="s">
        <v>1577</v>
      </c>
      <c r="AG227" s="12" t="s">
        <v>1578</v>
      </c>
      <c r="AH227" s="12" t="s">
        <v>460</v>
      </c>
      <c r="AI227" s="12" t="s">
        <v>1579</v>
      </c>
      <c r="AJ227" s="12" t="s">
        <v>1580</v>
      </c>
      <c r="AK227" s="12" t="s">
        <v>1581</v>
      </c>
      <c r="AL227" s="12" t="s">
        <v>1255</v>
      </c>
      <c r="AM227" s="12" t="s">
        <v>1255</v>
      </c>
      <c r="AN227" s="12" t="s">
        <v>67</v>
      </c>
      <c r="AO227" s="12" t="s">
        <v>67</v>
      </c>
      <c r="AP227" s="12"/>
      <c r="AQ227" s="12"/>
      <c r="AR227" s="12"/>
      <c r="AS227" s="12"/>
      <c r="AT227" s="12"/>
      <c r="AU227" s="12"/>
      <c r="AV227" s="12"/>
      <c r="AW227" s="12"/>
      <c r="AX227" s="12"/>
      <c r="AY227" s="12" t="s">
        <v>260</v>
      </c>
      <c r="AZ227" s="12" t="s">
        <v>2126</v>
      </c>
      <c r="BA227" s="12" t="s">
        <v>2156</v>
      </c>
      <c r="BC227">
        <v>1</v>
      </c>
    </row>
    <row r="228" spans="1:55" x14ac:dyDescent="0.25">
      <c r="A228" t="s">
        <v>1582</v>
      </c>
      <c r="B228" t="s">
        <v>1583</v>
      </c>
      <c r="C228" s="4">
        <f t="shared" si="27"/>
        <v>1</v>
      </c>
      <c r="D228" s="4">
        <f t="shared" si="28"/>
        <v>0</v>
      </c>
      <c r="E228" s="4">
        <f t="shared" si="29"/>
        <v>0</v>
      </c>
      <c r="F228" s="4">
        <f t="shared" si="30"/>
        <v>1</v>
      </c>
      <c r="G228" s="4">
        <f t="shared" si="31"/>
        <v>0</v>
      </c>
      <c r="H228" s="4">
        <f t="shared" si="32"/>
        <v>0</v>
      </c>
      <c r="I228" s="4">
        <f t="shared" si="33"/>
        <v>0</v>
      </c>
      <c r="J228" s="4">
        <f t="shared" si="34"/>
        <v>0</v>
      </c>
      <c r="K228" s="4">
        <f t="shared" si="35"/>
        <v>0</v>
      </c>
      <c r="L228" s="11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 t="s">
        <v>1584</v>
      </c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C228">
        <v>1</v>
      </c>
    </row>
    <row r="229" spans="1:55" x14ac:dyDescent="0.25">
      <c r="A229" t="s">
        <v>450</v>
      </c>
      <c r="B229" t="s">
        <v>1585</v>
      </c>
      <c r="C229" s="4">
        <f t="shared" si="27"/>
        <v>10</v>
      </c>
      <c r="D229" s="4">
        <f t="shared" si="28"/>
        <v>7</v>
      </c>
      <c r="E229" s="4">
        <f t="shared" si="29"/>
        <v>10</v>
      </c>
      <c r="F229" s="4">
        <f t="shared" si="30"/>
        <v>0</v>
      </c>
      <c r="G229" s="4">
        <f t="shared" si="31"/>
        <v>0</v>
      </c>
      <c r="H229" s="4">
        <f t="shared" si="32"/>
        <v>0</v>
      </c>
      <c r="I229" s="4">
        <f t="shared" si="33"/>
        <v>0</v>
      </c>
      <c r="J229" s="4">
        <f t="shared" si="34"/>
        <v>0</v>
      </c>
      <c r="K229" s="4">
        <f t="shared" si="35"/>
        <v>10</v>
      </c>
      <c r="L229" s="11"/>
      <c r="M229" s="12" t="s">
        <v>1586</v>
      </c>
      <c r="N229" s="12" t="s">
        <v>1587</v>
      </c>
      <c r="O229" s="12" t="s">
        <v>1588</v>
      </c>
      <c r="P229" s="12" t="s">
        <v>216</v>
      </c>
      <c r="Q229" s="12" t="s">
        <v>1589</v>
      </c>
      <c r="R229" s="12" t="s">
        <v>1589</v>
      </c>
      <c r="S229" s="12" t="s">
        <v>1590</v>
      </c>
      <c r="T229" s="12"/>
      <c r="U229" s="12" t="s">
        <v>1591</v>
      </c>
      <c r="V229" s="12" t="s">
        <v>529</v>
      </c>
      <c r="W229" s="12"/>
      <c r="X229" s="12"/>
      <c r="Y229" s="12"/>
      <c r="Z229" s="12" t="s">
        <v>328</v>
      </c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C229">
        <v>1</v>
      </c>
    </row>
    <row r="230" spans="1:55" x14ac:dyDescent="0.25">
      <c r="A230" t="s">
        <v>1592</v>
      </c>
      <c r="B230" t="s">
        <v>1585</v>
      </c>
      <c r="C230" s="4">
        <f t="shared" si="27"/>
        <v>3</v>
      </c>
      <c r="D230" s="4">
        <f t="shared" si="28"/>
        <v>1</v>
      </c>
      <c r="E230" s="4">
        <f t="shared" si="29"/>
        <v>0</v>
      </c>
      <c r="F230" s="4">
        <f t="shared" si="30"/>
        <v>0</v>
      </c>
      <c r="G230" s="4">
        <f t="shared" si="31"/>
        <v>0</v>
      </c>
      <c r="H230" s="4">
        <f t="shared" si="32"/>
        <v>3</v>
      </c>
      <c r="I230" s="4">
        <f t="shared" si="33"/>
        <v>0</v>
      </c>
      <c r="J230" s="4">
        <f t="shared" si="34"/>
        <v>3</v>
      </c>
      <c r="K230" s="4">
        <f t="shared" si="35"/>
        <v>0</v>
      </c>
      <c r="L230" s="11"/>
      <c r="M230" s="12"/>
      <c r="N230" s="12"/>
      <c r="O230" s="12"/>
      <c r="P230" s="12"/>
      <c r="Q230" s="12" t="s">
        <v>1593</v>
      </c>
      <c r="R230" s="12" t="s">
        <v>1026</v>
      </c>
      <c r="S230" s="12" t="s">
        <v>1026</v>
      </c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C230">
        <v>1</v>
      </c>
    </row>
    <row r="231" spans="1:55" x14ac:dyDescent="0.25">
      <c r="A231" t="s">
        <v>1594</v>
      </c>
      <c r="B231" t="s">
        <v>1595</v>
      </c>
      <c r="C231" s="4">
        <f t="shared" si="27"/>
        <v>1</v>
      </c>
      <c r="D231" s="4">
        <f t="shared" si="28"/>
        <v>1</v>
      </c>
      <c r="E231" s="4">
        <f t="shared" si="29"/>
        <v>0</v>
      </c>
      <c r="F231" s="4">
        <f t="shared" si="30"/>
        <v>0</v>
      </c>
      <c r="G231" s="4">
        <f t="shared" si="31"/>
        <v>0</v>
      </c>
      <c r="H231" s="4">
        <f t="shared" si="32"/>
        <v>1</v>
      </c>
      <c r="I231" s="4">
        <f t="shared" si="33"/>
        <v>0</v>
      </c>
      <c r="J231" s="4">
        <f t="shared" si="34"/>
        <v>1</v>
      </c>
      <c r="K231" s="4">
        <f t="shared" si="35"/>
        <v>0</v>
      </c>
      <c r="L231" s="11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 t="s">
        <v>1596</v>
      </c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C231">
        <v>1</v>
      </c>
    </row>
    <row r="232" spans="1:55" x14ac:dyDescent="0.25">
      <c r="A232" t="s">
        <v>1597</v>
      </c>
      <c r="B232" t="s">
        <v>1598</v>
      </c>
      <c r="C232" s="4">
        <f t="shared" si="27"/>
        <v>4</v>
      </c>
      <c r="D232" s="4">
        <f t="shared" si="28"/>
        <v>4</v>
      </c>
      <c r="E232" s="4">
        <f t="shared" si="29"/>
        <v>0</v>
      </c>
      <c r="F232" s="4">
        <f t="shared" si="30"/>
        <v>1</v>
      </c>
      <c r="G232" s="4">
        <f t="shared" si="31"/>
        <v>0</v>
      </c>
      <c r="H232" s="4">
        <f t="shared" si="32"/>
        <v>2</v>
      </c>
      <c r="I232" s="4">
        <f t="shared" si="33"/>
        <v>1</v>
      </c>
      <c r="J232" s="4">
        <f t="shared" si="34"/>
        <v>2</v>
      </c>
      <c r="K232" s="4">
        <f t="shared" si="35"/>
        <v>0</v>
      </c>
      <c r="L232" s="11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 t="s">
        <v>1599</v>
      </c>
      <c r="AS232" s="12" t="s">
        <v>1600</v>
      </c>
      <c r="AT232" s="12" t="s">
        <v>1601</v>
      </c>
      <c r="AU232" s="12" t="s">
        <v>1602</v>
      </c>
      <c r="AV232" s="12"/>
      <c r="AW232" s="12"/>
      <c r="AX232" s="12"/>
      <c r="AY232" s="12"/>
      <c r="AZ232" s="12"/>
      <c r="BA232" s="12"/>
      <c r="BC232">
        <v>1</v>
      </c>
    </row>
    <row r="233" spans="1:55" x14ac:dyDescent="0.25">
      <c r="A233" t="s">
        <v>349</v>
      </c>
      <c r="B233" t="s">
        <v>1598</v>
      </c>
      <c r="C233" s="4">
        <f t="shared" si="27"/>
        <v>2</v>
      </c>
      <c r="D233" s="4">
        <f t="shared" si="28"/>
        <v>2</v>
      </c>
      <c r="E233" s="4">
        <f t="shared" si="29"/>
        <v>0</v>
      </c>
      <c r="F233" s="4">
        <f t="shared" si="30"/>
        <v>2</v>
      </c>
      <c r="G233" s="4">
        <f t="shared" si="31"/>
        <v>0</v>
      </c>
      <c r="H233" s="4">
        <f t="shared" si="32"/>
        <v>0</v>
      </c>
      <c r="I233" s="4">
        <f t="shared" si="33"/>
        <v>0</v>
      </c>
      <c r="J233" s="4">
        <f t="shared" si="34"/>
        <v>0</v>
      </c>
      <c r="K233" s="4">
        <f t="shared" si="35"/>
        <v>0</v>
      </c>
      <c r="L233" s="11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 t="s">
        <v>1603</v>
      </c>
      <c r="AU233" s="12" t="s">
        <v>1604</v>
      </c>
      <c r="AV233" s="12"/>
      <c r="AW233" s="12"/>
      <c r="AX233" s="12"/>
      <c r="AY233" s="12"/>
      <c r="AZ233" s="12"/>
      <c r="BA233" s="12"/>
      <c r="BC233">
        <v>1</v>
      </c>
    </row>
    <row r="234" spans="1:55" x14ac:dyDescent="0.25">
      <c r="A234" t="s">
        <v>336</v>
      </c>
      <c r="B234" t="s">
        <v>1605</v>
      </c>
      <c r="C234" s="4">
        <f t="shared" si="27"/>
        <v>6</v>
      </c>
      <c r="D234" s="4">
        <f t="shared" si="28"/>
        <v>1</v>
      </c>
      <c r="E234" s="4">
        <f t="shared" si="29"/>
        <v>6</v>
      </c>
      <c r="F234" s="4">
        <f t="shared" si="30"/>
        <v>0</v>
      </c>
      <c r="G234" s="4">
        <f t="shared" si="31"/>
        <v>1</v>
      </c>
      <c r="H234" s="4">
        <f t="shared" si="32"/>
        <v>0</v>
      </c>
      <c r="I234" s="4">
        <f t="shared" si="33"/>
        <v>0</v>
      </c>
      <c r="J234" s="4">
        <f t="shared" si="34"/>
        <v>0</v>
      </c>
      <c r="K234" s="4">
        <f t="shared" si="35"/>
        <v>6</v>
      </c>
      <c r="L234" s="11" t="s">
        <v>1606</v>
      </c>
      <c r="M234" s="12" t="s">
        <v>1607</v>
      </c>
      <c r="N234" s="12" t="s">
        <v>1608</v>
      </c>
      <c r="O234" s="12" t="s">
        <v>919</v>
      </c>
      <c r="P234" s="12" t="s">
        <v>335</v>
      </c>
      <c r="Q234" s="12" t="s">
        <v>306</v>
      </c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C234">
        <v>1</v>
      </c>
    </row>
    <row r="235" spans="1:55" x14ac:dyDescent="0.25">
      <c r="A235" t="s">
        <v>1458</v>
      </c>
      <c r="B235" t="s">
        <v>1605</v>
      </c>
      <c r="C235" s="4">
        <f t="shared" si="27"/>
        <v>6</v>
      </c>
      <c r="D235" s="4">
        <f t="shared" si="28"/>
        <v>3</v>
      </c>
      <c r="E235" s="4">
        <f t="shared" si="29"/>
        <v>6</v>
      </c>
      <c r="F235" s="4">
        <f t="shared" si="30"/>
        <v>0</v>
      </c>
      <c r="G235" s="4">
        <f t="shared" si="31"/>
        <v>1</v>
      </c>
      <c r="H235" s="4">
        <f t="shared" si="32"/>
        <v>0</v>
      </c>
      <c r="I235" s="4">
        <f t="shared" si="33"/>
        <v>0</v>
      </c>
      <c r="J235" s="4">
        <f t="shared" si="34"/>
        <v>0</v>
      </c>
      <c r="K235" s="4">
        <f t="shared" si="35"/>
        <v>6</v>
      </c>
      <c r="L235" s="11" t="s">
        <v>1609</v>
      </c>
      <c r="M235" s="12" t="s">
        <v>1610</v>
      </c>
      <c r="N235" s="12" t="s">
        <v>1611</v>
      </c>
      <c r="O235" s="12" t="s">
        <v>919</v>
      </c>
      <c r="P235" s="12" t="s">
        <v>1612</v>
      </c>
      <c r="Q235" s="12" t="s">
        <v>1613</v>
      </c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C235">
        <v>1</v>
      </c>
    </row>
    <row r="236" spans="1:55" x14ac:dyDescent="0.25">
      <c r="A236" t="s">
        <v>1614</v>
      </c>
      <c r="B236" t="s">
        <v>1605</v>
      </c>
      <c r="C236" s="4">
        <f t="shared" si="27"/>
        <v>4</v>
      </c>
      <c r="D236" s="4">
        <f t="shared" si="28"/>
        <v>4</v>
      </c>
      <c r="E236" s="4">
        <f t="shared" si="29"/>
        <v>4</v>
      </c>
      <c r="F236" s="4">
        <f t="shared" si="30"/>
        <v>0</v>
      </c>
      <c r="G236" s="4">
        <f t="shared" si="31"/>
        <v>4</v>
      </c>
      <c r="H236" s="4">
        <f t="shared" si="32"/>
        <v>0</v>
      </c>
      <c r="I236" s="4">
        <f t="shared" si="33"/>
        <v>0</v>
      </c>
      <c r="J236" s="4">
        <f t="shared" si="34"/>
        <v>0</v>
      </c>
      <c r="K236" s="4">
        <f t="shared" si="35"/>
        <v>4</v>
      </c>
      <c r="L236" s="11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 t="s">
        <v>1615</v>
      </c>
      <c r="AY236" s="12" t="s">
        <v>1616</v>
      </c>
      <c r="AZ236" s="12" t="s">
        <v>2128</v>
      </c>
      <c r="BA236" s="12" t="s">
        <v>2161</v>
      </c>
      <c r="BC236">
        <v>1</v>
      </c>
    </row>
    <row r="237" spans="1:55" x14ac:dyDescent="0.25">
      <c r="A237" t="s">
        <v>1617</v>
      </c>
      <c r="B237" t="s">
        <v>1618</v>
      </c>
      <c r="C237" s="4">
        <f t="shared" si="27"/>
        <v>2</v>
      </c>
      <c r="D237" s="4">
        <f t="shared" si="28"/>
        <v>0</v>
      </c>
      <c r="E237" s="4">
        <f t="shared" si="29"/>
        <v>2</v>
      </c>
      <c r="F237" s="4">
        <f t="shared" si="30"/>
        <v>0</v>
      </c>
      <c r="G237" s="4">
        <f t="shared" si="31"/>
        <v>0</v>
      </c>
      <c r="H237" s="4">
        <f t="shared" si="32"/>
        <v>0</v>
      </c>
      <c r="I237" s="4">
        <f t="shared" si="33"/>
        <v>0</v>
      </c>
      <c r="J237" s="4">
        <f t="shared" si="34"/>
        <v>0</v>
      </c>
      <c r="K237" s="4">
        <f t="shared" si="35"/>
        <v>2</v>
      </c>
      <c r="L237" s="11"/>
      <c r="M237" s="12"/>
      <c r="N237" s="12"/>
      <c r="O237" s="12"/>
      <c r="P237" s="12" t="s">
        <v>1619</v>
      </c>
      <c r="Q237" s="12" t="s">
        <v>250</v>
      </c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C237">
        <v>1</v>
      </c>
    </row>
    <row r="238" spans="1:55" x14ac:dyDescent="0.25">
      <c r="B238" t="s">
        <v>1618</v>
      </c>
      <c r="C238" s="4">
        <f t="shared" si="27"/>
        <v>1</v>
      </c>
      <c r="D238" s="4">
        <f t="shared" si="28"/>
        <v>1</v>
      </c>
      <c r="E238" s="4">
        <f t="shared" si="29"/>
        <v>0</v>
      </c>
      <c r="F238" s="4">
        <f t="shared" si="30"/>
        <v>1</v>
      </c>
      <c r="G238" s="4">
        <f t="shared" si="31"/>
        <v>0</v>
      </c>
      <c r="H238" s="4">
        <f t="shared" si="32"/>
        <v>0</v>
      </c>
      <c r="I238" s="4">
        <f t="shared" si="33"/>
        <v>0</v>
      </c>
      <c r="J238" s="4">
        <f t="shared" si="34"/>
        <v>0</v>
      </c>
      <c r="K238" s="4">
        <f t="shared" si="35"/>
        <v>0</v>
      </c>
      <c r="L238" s="11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 t="s">
        <v>784</v>
      </c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C238">
        <v>1</v>
      </c>
    </row>
    <row r="239" spans="1:55" x14ac:dyDescent="0.25">
      <c r="B239" t="s">
        <v>1620</v>
      </c>
      <c r="C239" s="4">
        <f t="shared" si="27"/>
        <v>1</v>
      </c>
      <c r="D239" s="4">
        <f t="shared" si="28"/>
        <v>0</v>
      </c>
      <c r="E239" s="4">
        <f t="shared" si="29"/>
        <v>0</v>
      </c>
      <c r="F239" s="4">
        <f t="shared" si="30"/>
        <v>1</v>
      </c>
      <c r="G239" s="4">
        <f t="shared" si="31"/>
        <v>0</v>
      </c>
      <c r="H239" s="4">
        <f t="shared" si="32"/>
        <v>0</v>
      </c>
      <c r="I239" s="4">
        <f t="shared" si="33"/>
        <v>0</v>
      </c>
      <c r="J239" s="4">
        <f t="shared" si="34"/>
        <v>0</v>
      </c>
      <c r="K239" s="4">
        <f t="shared" si="35"/>
        <v>0</v>
      </c>
      <c r="L239" s="11"/>
      <c r="M239" s="12"/>
      <c r="N239" s="12"/>
      <c r="O239" s="12"/>
      <c r="P239" s="12"/>
      <c r="Q239" s="12"/>
      <c r="R239" s="12"/>
      <c r="S239" s="12" t="s">
        <v>142</v>
      </c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C239">
        <v>1</v>
      </c>
    </row>
    <row r="240" spans="1:55" x14ac:dyDescent="0.25">
      <c r="A240" t="s">
        <v>1621</v>
      </c>
      <c r="B240" t="s">
        <v>1622</v>
      </c>
      <c r="C240" s="4">
        <f t="shared" si="27"/>
        <v>13</v>
      </c>
      <c r="D240" s="4">
        <f t="shared" si="28"/>
        <v>12</v>
      </c>
      <c r="E240" s="4">
        <f t="shared" si="29"/>
        <v>8</v>
      </c>
      <c r="F240" s="4">
        <f t="shared" si="30"/>
        <v>5</v>
      </c>
      <c r="G240" s="4">
        <f t="shared" si="31"/>
        <v>0</v>
      </c>
      <c r="H240" s="4">
        <f t="shared" si="32"/>
        <v>0</v>
      </c>
      <c r="I240" s="4">
        <f t="shared" si="33"/>
        <v>0</v>
      </c>
      <c r="J240" s="4">
        <f t="shared" si="34"/>
        <v>0</v>
      </c>
      <c r="K240" s="4">
        <f t="shared" si="35"/>
        <v>8</v>
      </c>
      <c r="L240" s="11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 t="s">
        <v>1623</v>
      </c>
      <c r="X240" s="12" t="s">
        <v>1624</v>
      </c>
      <c r="Y240" s="12" t="s">
        <v>1625</v>
      </c>
      <c r="Z240" s="12" t="s">
        <v>1626</v>
      </c>
      <c r="AA240" s="12" t="s">
        <v>1627</v>
      </c>
      <c r="AB240" s="12" t="s">
        <v>1628</v>
      </c>
      <c r="AC240" s="12" t="s">
        <v>1629</v>
      </c>
      <c r="AD240" s="12" t="s">
        <v>1630</v>
      </c>
      <c r="AE240" s="12" t="s">
        <v>1631</v>
      </c>
      <c r="AF240" s="12" t="s">
        <v>1632</v>
      </c>
      <c r="AG240" s="12"/>
      <c r="AH240" s="12"/>
      <c r="AI240" s="12"/>
      <c r="AJ240" s="12"/>
      <c r="AK240" s="12"/>
      <c r="AL240" s="12"/>
      <c r="AM240" s="12" t="s">
        <v>1633</v>
      </c>
      <c r="AN240" s="12" t="s">
        <v>1634</v>
      </c>
      <c r="AO240" s="12" t="s">
        <v>613</v>
      </c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C240">
        <v>1</v>
      </c>
    </row>
    <row r="241" spans="1:55" x14ac:dyDescent="0.25">
      <c r="A241" t="s">
        <v>264</v>
      </c>
      <c r="B241" t="s">
        <v>1622</v>
      </c>
      <c r="C241" s="4">
        <f t="shared" si="27"/>
        <v>2</v>
      </c>
      <c r="D241" s="4">
        <f t="shared" si="28"/>
        <v>0</v>
      </c>
      <c r="E241" s="4">
        <f t="shared" si="29"/>
        <v>0</v>
      </c>
      <c r="F241" s="4">
        <f t="shared" si="30"/>
        <v>2</v>
      </c>
      <c r="G241" s="4">
        <f t="shared" si="31"/>
        <v>0</v>
      </c>
      <c r="H241" s="4">
        <f t="shared" si="32"/>
        <v>0</v>
      </c>
      <c r="I241" s="4">
        <f t="shared" si="33"/>
        <v>0</v>
      </c>
      <c r="J241" s="4">
        <f t="shared" si="34"/>
        <v>0</v>
      </c>
      <c r="K241" s="4">
        <f t="shared" si="35"/>
        <v>0</v>
      </c>
      <c r="L241" s="11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 t="s">
        <v>1635</v>
      </c>
      <c r="AO241" s="12" t="s">
        <v>1636</v>
      </c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C241">
        <v>1</v>
      </c>
    </row>
    <row r="242" spans="1:55" x14ac:dyDescent="0.25">
      <c r="A242" t="s">
        <v>1637</v>
      </c>
      <c r="B242" t="s">
        <v>1638</v>
      </c>
      <c r="C242" s="4">
        <f t="shared" si="27"/>
        <v>6</v>
      </c>
      <c r="D242" s="4">
        <f t="shared" si="28"/>
        <v>5</v>
      </c>
      <c r="E242" s="4">
        <f t="shared" si="29"/>
        <v>0</v>
      </c>
      <c r="F242" s="4">
        <f t="shared" si="30"/>
        <v>6</v>
      </c>
      <c r="G242" s="4">
        <f t="shared" si="31"/>
        <v>0</v>
      </c>
      <c r="H242" s="4">
        <f t="shared" si="32"/>
        <v>0</v>
      </c>
      <c r="I242" s="4">
        <f t="shared" si="33"/>
        <v>0</v>
      </c>
      <c r="J242" s="4">
        <f t="shared" si="34"/>
        <v>0</v>
      </c>
      <c r="K242" s="4">
        <f t="shared" si="35"/>
        <v>0</v>
      </c>
      <c r="L242" s="11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 t="s">
        <v>1639</v>
      </c>
      <c r="AQ242" s="12" t="s">
        <v>1640</v>
      </c>
      <c r="AR242" s="12" t="s">
        <v>1641</v>
      </c>
      <c r="AS242" s="12" t="s">
        <v>1642</v>
      </c>
      <c r="AT242" s="12" t="s">
        <v>1643</v>
      </c>
      <c r="AU242" s="12" t="s">
        <v>1644</v>
      </c>
      <c r="AV242" s="12"/>
      <c r="AW242" s="12"/>
      <c r="AX242" s="12"/>
      <c r="AY242" s="12"/>
      <c r="AZ242" s="12"/>
      <c r="BA242" s="12"/>
      <c r="BC242">
        <v>1</v>
      </c>
    </row>
    <row r="243" spans="1:55" x14ac:dyDescent="0.25">
      <c r="A243" t="s">
        <v>1645</v>
      </c>
      <c r="B243" t="s">
        <v>1646</v>
      </c>
      <c r="C243" s="4">
        <f t="shared" si="27"/>
        <v>10</v>
      </c>
      <c r="D243" s="4">
        <f t="shared" si="28"/>
        <v>6</v>
      </c>
      <c r="E243" s="4">
        <f t="shared" si="29"/>
        <v>8</v>
      </c>
      <c r="F243" s="4">
        <f t="shared" si="30"/>
        <v>2</v>
      </c>
      <c r="G243" s="4">
        <f t="shared" si="31"/>
        <v>1</v>
      </c>
      <c r="H243" s="4">
        <f t="shared" si="32"/>
        <v>0</v>
      </c>
      <c r="I243" s="4">
        <f t="shared" si="33"/>
        <v>0</v>
      </c>
      <c r="J243" s="4">
        <f t="shared" si="34"/>
        <v>0</v>
      </c>
      <c r="K243" s="4">
        <f t="shared" si="35"/>
        <v>8</v>
      </c>
      <c r="L243" s="11" t="s">
        <v>1647</v>
      </c>
      <c r="M243" s="12" t="s">
        <v>1648</v>
      </c>
      <c r="N243" s="12" t="s">
        <v>1649</v>
      </c>
      <c r="O243" s="12" t="s">
        <v>919</v>
      </c>
      <c r="P243" s="12" t="s">
        <v>1650</v>
      </c>
      <c r="Q243" s="12" t="s">
        <v>100</v>
      </c>
      <c r="R243" s="12" t="s">
        <v>1651</v>
      </c>
      <c r="S243" s="12" t="s">
        <v>1652</v>
      </c>
      <c r="T243" s="12"/>
      <c r="U243" s="12" t="s">
        <v>335</v>
      </c>
      <c r="V243" s="12" t="s">
        <v>920</v>
      </c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C243">
        <v>1</v>
      </c>
    </row>
    <row r="244" spans="1:55" x14ac:dyDescent="0.25">
      <c r="A244" t="s">
        <v>1653</v>
      </c>
      <c r="B244" t="s">
        <v>1654</v>
      </c>
      <c r="C244" s="4">
        <f t="shared" si="27"/>
        <v>36</v>
      </c>
      <c r="D244" s="4">
        <f t="shared" si="28"/>
        <v>31</v>
      </c>
      <c r="E244" s="4">
        <f t="shared" si="29"/>
        <v>33</v>
      </c>
      <c r="F244" s="4">
        <f t="shared" si="30"/>
        <v>0</v>
      </c>
      <c r="G244" s="4">
        <f t="shared" si="31"/>
        <v>0</v>
      </c>
      <c r="H244" s="4">
        <f t="shared" si="32"/>
        <v>0</v>
      </c>
      <c r="I244" s="4">
        <f t="shared" si="33"/>
        <v>0</v>
      </c>
      <c r="J244" s="4">
        <f t="shared" si="34"/>
        <v>0</v>
      </c>
      <c r="K244" s="4">
        <f t="shared" si="35"/>
        <v>33</v>
      </c>
      <c r="L244" s="11"/>
      <c r="M244" s="12" t="s">
        <v>1655</v>
      </c>
      <c r="N244" s="12" t="s">
        <v>1656</v>
      </c>
      <c r="O244" s="12" t="s">
        <v>1657</v>
      </c>
      <c r="P244" s="12" t="s">
        <v>1658</v>
      </c>
      <c r="Q244" s="12" t="s">
        <v>1659</v>
      </c>
      <c r="R244" s="12" t="s">
        <v>1660</v>
      </c>
      <c r="S244" s="12" t="s">
        <v>1383</v>
      </c>
      <c r="T244" s="12" t="s">
        <v>1661</v>
      </c>
      <c r="U244" s="12" t="s">
        <v>1662</v>
      </c>
      <c r="V244" s="12" t="s">
        <v>1663</v>
      </c>
      <c r="W244" s="12" t="s">
        <v>1664</v>
      </c>
      <c r="X244" s="12" t="s">
        <v>1665</v>
      </c>
      <c r="Y244" s="12" t="s">
        <v>973</v>
      </c>
      <c r="Z244" s="12" t="s">
        <v>1666</v>
      </c>
      <c r="AA244" s="12" t="s">
        <v>1667</v>
      </c>
      <c r="AB244" s="12" t="s">
        <v>1668</v>
      </c>
      <c r="AC244" s="12" t="s">
        <v>1669</v>
      </c>
      <c r="AD244" s="12"/>
      <c r="AE244" s="12"/>
      <c r="AF244" s="12" t="s">
        <v>1670</v>
      </c>
      <c r="AG244" s="12" t="s">
        <v>1339</v>
      </c>
      <c r="AH244" s="12" t="s">
        <v>184</v>
      </c>
      <c r="AI244" s="12" t="s">
        <v>216</v>
      </c>
      <c r="AJ244" s="12" t="s">
        <v>1671</v>
      </c>
      <c r="AK244" s="12" t="s">
        <v>1672</v>
      </c>
      <c r="AL244" s="12" t="s">
        <v>1673</v>
      </c>
      <c r="AM244" s="12" t="s">
        <v>1674</v>
      </c>
      <c r="AN244" s="12" t="s">
        <v>1675</v>
      </c>
      <c r="AO244" s="12" t="s">
        <v>1676</v>
      </c>
      <c r="AP244" s="12" t="s">
        <v>1677</v>
      </c>
      <c r="AQ244" s="12" t="s">
        <v>1678</v>
      </c>
      <c r="AR244" s="12" t="s">
        <v>1679</v>
      </c>
      <c r="AS244" s="12" t="s">
        <v>1680</v>
      </c>
      <c r="AT244" s="12" t="s">
        <v>135</v>
      </c>
      <c r="AU244" s="12"/>
      <c r="AV244" s="12"/>
      <c r="AW244" s="12"/>
      <c r="AX244" s="12" t="s">
        <v>135</v>
      </c>
      <c r="AY244" s="12" t="s">
        <v>2119</v>
      </c>
      <c r="AZ244" s="12" t="s">
        <v>2141</v>
      </c>
      <c r="BA244" s="12" t="s">
        <v>2173</v>
      </c>
      <c r="BC244">
        <v>1</v>
      </c>
    </row>
    <row r="245" spans="1:55" x14ac:dyDescent="0.25">
      <c r="A245" t="s">
        <v>1681</v>
      </c>
      <c r="B245" t="s">
        <v>1654</v>
      </c>
      <c r="C245" s="4">
        <f t="shared" si="27"/>
        <v>27</v>
      </c>
      <c r="D245" s="4">
        <f t="shared" si="28"/>
        <v>27</v>
      </c>
      <c r="E245" s="4">
        <f t="shared" si="29"/>
        <v>27</v>
      </c>
      <c r="F245" s="4">
        <f t="shared" si="30"/>
        <v>0</v>
      </c>
      <c r="G245" s="4">
        <f t="shared" si="31"/>
        <v>0</v>
      </c>
      <c r="H245" s="4">
        <f t="shared" si="32"/>
        <v>0</v>
      </c>
      <c r="I245" s="4">
        <f t="shared" si="33"/>
        <v>0</v>
      </c>
      <c r="J245" s="4">
        <f t="shared" si="34"/>
        <v>0</v>
      </c>
      <c r="K245" s="4">
        <f t="shared" si="35"/>
        <v>27</v>
      </c>
      <c r="L245" s="11"/>
      <c r="M245" s="12"/>
      <c r="N245" s="12"/>
      <c r="O245" s="12" t="s">
        <v>1682</v>
      </c>
      <c r="P245" s="12" t="s">
        <v>1683</v>
      </c>
      <c r="Q245" s="12" t="s">
        <v>1684</v>
      </c>
      <c r="R245" s="12" t="s">
        <v>1685</v>
      </c>
      <c r="S245" s="12" t="s">
        <v>1686</v>
      </c>
      <c r="T245" s="12" t="s">
        <v>1687</v>
      </c>
      <c r="U245" s="12" t="s">
        <v>1688</v>
      </c>
      <c r="V245" s="12" t="s">
        <v>1689</v>
      </c>
      <c r="W245" s="12" t="s">
        <v>1690</v>
      </c>
      <c r="X245" s="12" t="s">
        <v>1691</v>
      </c>
      <c r="Y245" s="12" t="s">
        <v>1692</v>
      </c>
      <c r="Z245" s="12" t="s">
        <v>1693</v>
      </c>
      <c r="AA245" s="12" t="s">
        <v>1694</v>
      </c>
      <c r="AB245" s="12" t="s">
        <v>1695</v>
      </c>
      <c r="AC245" s="12" t="s">
        <v>1696</v>
      </c>
      <c r="AD245" s="12" t="s">
        <v>1697</v>
      </c>
      <c r="AE245" s="12" t="s">
        <v>1698</v>
      </c>
      <c r="AF245" s="12" t="s">
        <v>1699</v>
      </c>
      <c r="AG245" s="12" t="s">
        <v>1700</v>
      </c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 t="s">
        <v>1701</v>
      </c>
      <c r="AU245" s="12" t="s">
        <v>1702</v>
      </c>
      <c r="AV245" s="12" t="s">
        <v>1703</v>
      </c>
      <c r="AW245" s="12" t="s">
        <v>1704</v>
      </c>
      <c r="AX245" s="12" t="s">
        <v>1705</v>
      </c>
      <c r="AY245" s="12" t="s">
        <v>1706</v>
      </c>
      <c r="AZ245" s="12" t="s">
        <v>2142</v>
      </c>
      <c r="BA245" s="12" t="s">
        <v>2170</v>
      </c>
      <c r="BC245">
        <v>1</v>
      </c>
    </row>
    <row r="246" spans="1:55" x14ac:dyDescent="0.25">
      <c r="A246" t="s">
        <v>1108</v>
      </c>
      <c r="B246" t="s">
        <v>1654</v>
      </c>
      <c r="C246" s="4">
        <f t="shared" si="27"/>
        <v>2</v>
      </c>
      <c r="D246" s="4">
        <f t="shared" si="28"/>
        <v>1</v>
      </c>
      <c r="E246" s="4">
        <f t="shared" si="29"/>
        <v>0</v>
      </c>
      <c r="F246" s="4">
        <f t="shared" si="30"/>
        <v>2</v>
      </c>
      <c r="G246" s="4">
        <f t="shared" si="31"/>
        <v>0</v>
      </c>
      <c r="H246" s="4">
        <f t="shared" si="32"/>
        <v>0</v>
      </c>
      <c r="I246" s="4">
        <f t="shared" si="33"/>
        <v>0</v>
      </c>
      <c r="J246" s="4">
        <f t="shared" si="34"/>
        <v>0</v>
      </c>
      <c r="K246" s="4">
        <f t="shared" si="35"/>
        <v>0</v>
      </c>
      <c r="L246" s="11"/>
      <c r="M246" s="12"/>
      <c r="N246" s="12"/>
      <c r="O246" s="12"/>
      <c r="P246" s="12"/>
      <c r="Q246" s="12"/>
      <c r="R246" s="12"/>
      <c r="S246" s="12" t="s">
        <v>1707</v>
      </c>
      <c r="T246" s="12"/>
      <c r="U246" s="12"/>
      <c r="V246" s="12" t="s">
        <v>389</v>
      </c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C246">
        <v>1</v>
      </c>
    </row>
    <row r="247" spans="1:55" x14ac:dyDescent="0.25">
      <c r="A247" t="s">
        <v>1708</v>
      </c>
      <c r="B247" t="s">
        <v>1654</v>
      </c>
      <c r="C247" s="4">
        <f t="shared" si="27"/>
        <v>2</v>
      </c>
      <c r="D247" s="4">
        <f t="shared" si="28"/>
        <v>2</v>
      </c>
      <c r="E247" s="4">
        <f t="shared" si="29"/>
        <v>0</v>
      </c>
      <c r="F247" s="4">
        <f t="shared" si="30"/>
        <v>0</v>
      </c>
      <c r="G247" s="4">
        <f t="shared" si="31"/>
        <v>0</v>
      </c>
      <c r="H247" s="4">
        <f t="shared" si="32"/>
        <v>0</v>
      </c>
      <c r="I247" s="4">
        <f t="shared" si="33"/>
        <v>2</v>
      </c>
      <c r="J247" s="4">
        <f t="shared" si="34"/>
        <v>0</v>
      </c>
      <c r="K247" s="4">
        <f t="shared" si="35"/>
        <v>0</v>
      </c>
      <c r="L247" s="11"/>
      <c r="M247" s="12"/>
      <c r="N247" s="12"/>
      <c r="O247" s="12"/>
      <c r="P247" s="12"/>
      <c r="Q247" s="12"/>
      <c r="R247" s="12"/>
      <c r="S247" s="12"/>
      <c r="T247" s="12"/>
      <c r="U247" s="12" t="s">
        <v>709</v>
      </c>
      <c r="V247" s="12" t="s">
        <v>1036</v>
      </c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C247">
        <v>1</v>
      </c>
    </row>
    <row r="248" spans="1:55" x14ac:dyDescent="0.25">
      <c r="A248" t="s">
        <v>70</v>
      </c>
      <c r="B248" t="s">
        <v>1654</v>
      </c>
      <c r="C248" s="4">
        <f t="shared" si="27"/>
        <v>6</v>
      </c>
      <c r="D248" s="4">
        <f t="shared" si="28"/>
        <v>5</v>
      </c>
      <c r="E248" s="4">
        <f t="shared" si="29"/>
        <v>0</v>
      </c>
      <c r="F248" s="4">
        <f t="shared" si="30"/>
        <v>6</v>
      </c>
      <c r="G248" s="4">
        <f t="shared" si="31"/>
        <v>0</v>
      </c>
      <c r="H248" s="4">
        <f t="shared" si="32"/>
        <v>0</v>
      </c>
      <c r="I248" s="4">
        <f t="shared" si="33"/>
        <v>0</v>
      </c>
      <c r="J248" s="4">
        <f t="shared" si="34"/>
        <v>0</v>
      </c>
      <c r="K248" s="4">
        <f t="shared" si="35"/>
        <v>0</v>
      </c>
      <c r="L248" s="11"/>
      <c r="M248" s="12"/>
      <c r="N248" s="12"/>
      <c r="O248" s="12"/>
      <c r="P248" s="12"/>
      <c r="Q248" s="12"/>
      <c r="R248" s="12"/>
      <c r="S248" s="12"/>
      <c r="T248" s="12"/>
      <c r="U248" s="12" t="s">
        <v>1709</v>
      </c>
      <c r="V248" s="12" t="s">
        <v>275</v>
      </c>
      <c r="W248" s="12" t="s">
        <v>1710</v>
      </c>
      <c r="X248" s="12" t="s">
        <v>1711</v>
      </c>
      <c r="Y248" s="12" t="s">
        <v>1453</v>
      </c>
      <c r="Z248" s="12" t="s">
        <v>1712</v>
      </c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C248">
        <v>1</v>
      </c>
    </row>
    <row r="249" spans="1:55" x14ac:dyDescent="0.25">
      <c r="B249" t="s">
        <v>1713</v>
      </c>
      <c r="C249" s="4">
        <f t="shared" si="27"/>
        <v>1</v>
      </c>
      <c r="D249" s="4">
        <f t="shared" si="28"/>
        <v>1</v>
      </c>
      <c r="E249" s="4">
        <f t="shared" si="29"/>
        <v>0</v>
      </c>
      <c r="F249" s="4">
        <f t="shared" si="30"/>
        <v>1</v>
      </c>
      <c r="G249" s="4">
        <f t="shared" si="31"/>
        <v>0</v>
      </c>
      <c r="H249" s="4">
        <f t="shared" si="32"/>
        <v>0</v>
      </c>
      <c r="I249" s="4">
        <f t="shared" si="33"/>
        <v>0</v>
      </c>
      <c r="J249" s="4">
        <f t="shared" si="34"/>
        <v>0</v>
      </c>
      <c r="K249" s="4">
        <f t="shared" si="35"/>
        <v>0</v>
      </c>
      <c r="L249" s="11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 t="s">
        <v>947</v>
      </c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C249">
        <v>1</v>
      </c>
    </row>
    <row r="250" spans="1:55" x14ac:dyDescent="0.25">
      <c r="A250" t="s">
        <v>373</v>
      </c>
      <c r="B250" t="s">
        <v>1714</v>
      </c>
      <c r="C250" s="4">
        <f t="shared" si="27"/>
        <v>2</v>
      </c>
      <c r="D250" s="4">
        <f t="shared" si="28"/>
        <v>1</v>
      </c>
      <c r="E250" s="4">
        <f t="shared" si="29"/>
        <v>0</v>
      </c>
      <c r="F250" s="4">
        <f t="shared" si="30"/>
        <v>2</v>
      </c>
      <c r="G250" s="4">
        <f t="shared" si="31"/>
        <v>0</v>
      </c>
      <c r="H250" s="4">
        <f t="shared" si="32"/>
        <v>0</v>
      </c>
      <c r="I250" s="4">
        <f t="shared" si="33"/>
        <v>0</v>
      </c>
      <c r="J250" s="4">
        <f t="shared" si="34"/>
        <v>0</v>
      </c>
      <c r="K250" s="4">
        <f t="shared" si="35"/>
        <v>0</v>
      </c>
      <c r="L250" s="11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 t="s">
        <v>1709</v>
      </c>
      <c r="Z250" s="12" t="s">
        <v>1715</v>
      </c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C250">
        <v>1</v>
      </c>
    </row>
    <row r="251" spans="1:55" x14ac:dyDescent="0.25">
      <c r="A251" t="s">
        <v>187</v>
      </c>
      <c r="B251" t="s">
        <v>1716</v>
      </c>
      <c r="C251" s="4">
        <f t="shared" si="27"/>
        <v>2</v>
      </c>
      <c r="D251" s="4">
        <f t="shared" si="28"/>
        <v>2</v>
      </c>
      <c r="E251" s="4">
        <f t="shared" si="29"/>
        <v>1</v>
      </c>
      <c r="F251" s="4">
        <f t="shared" si="30"/>
        <v>1</v>
      </c>
      <c r="G251" s="4">
        <f t="shared" si="31"/>
        <v>1</v>
      </c>
      <c r="H251" s="4">
        <f t="shared" si="32"/>
        <v>0</v>
      </c>
      <c r="I251" s="4">
        <f t="shared" si="33"/>
        <v>0</v>
      </c>
      <c r="J251" s="4">
        <f t="shared" si="34"/>
        <v>0</v>
      </c>
      <c r="K251" s="4">
        <f t="shared" si="35"/>
        <v>1</v>
      </c>
      <c r="L251" s="11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 t="s">
        <v>1717</v>
      </c>
      <c r="AR251" s="12" t="s">
        <v>1718</v>
      </c>
      <c r="AS251" s="12"/>
      <c r="AT251" s="12"/>
      <c r="AU251" s="12"/>
      <c r="AV251" s="12"/>
      <c r="AW251" s="12"/>
      <c r="AX251" s="12"/>
      <c r="AY251" s="12"/>
      <c r="AZ251" s="12"/>
      <c r="BA251" s="12"/>
      <c r="BC251">
        <v>1</v>
      </c>
    </row>
    <row r="252" spans="1:55" x14ac:dyDescent="0.25">
      <c r="B252" t="s">
        <v>1716</v>
      </c>
      <c r="C252" s="4">
        <f t="shared" si="27"/>
        <v>1</v>
      </c>
      <c r="D252" s="4">
        <f t="shared" si="28"/>
        <v>1</v>
      </c>
      <c r="E252" s="4">
        <f t="shared" si="29"/>
        <v>0</v>
      </c>
      <c r="F252" s="4">
        <f t="shared" si="30"/>
        <v>1</v>
      </c>
      <c r="G252" s="4">
        <f t="shared" si="31"/>
        <v>0</v>
      </c>
      <c r="H252" s="4">
        <f t="shared" si="32"/>
        <v>0</v>
      </c>
      <c r="I252" s="4">
        <f t="shared" si="33"/>
        <v>0</v>
      </c>
      <c r="J252" s="4">
        <f t="shared" si="34"/>
        <v>0</v>
      </c>
      <c r="K252" s="4">
        <f t="shared" si="35"/>
        <v>0</v>
      </c>
      <c r="L252" s="11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 t="s">
        <v>1719</v>
      </c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C252">
        <v>1</v>
      </c>
    </row>
    <row r="253" spans="1:55" x14ac:dyDescent="0.25">
      <c r="A253" t="s">
        <v>382</v>
      </c>
      <c r="B253" t="s">
        <v>1720</v>
      </c>
      <c r="C253" s="4">
        <f t="shared" si="27"/>
        <v>1</v>
      </c>
      <c r="D253" s="4">
        <f t="shared" si="28"/>
        <v>0</v>
      </c>
      <c r="E253" s="4">
        <f t="shared" si="29"/>
        <v>1</v>
      </c>
      <c r="F253" s="4">
        <f t="shared" si="30"/>
        <v>0</v>
      </c>
      <c r="G253" s="4">
        <f t="shared" si="31"/>
        <v>0</v>
      </c>
      <c r="H253" s="4">
        <f t="shared" si="32"/>
        <v>0</v>
      </c>
      <c r="I253" s="4">
        <f t="shared" si="33"/>
        <v>0</v>
      </c>
      <c r="J253" s="4">
        <f t="shared" si="34"/>
        <v>0</v>
      </c>
      <c r="K253" s="4">
        <f t="shared" si="35"/>
        <v>1</v>
      </c>
      <c r="L253" s="11"/>
      <c r="M253" s="12"/>
      <c r="N253" s="12"/>
      <c r="O253" s="12"/>
      <c r="P253" s="12" t="s">
        <v>1721</v>
      </c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C253">
        <v>1</v>
      </c>
    </row>
    <row r="254" spans="1:55" x14ac:dyDescent="0.25">
      <c r="A254" t="s">
        <v>1722</v>
      </c>
      <c r="B254" t="s">
        <v>1723</v>
      </c>
      <c r="C254" s="4">
        <f t="shared" si="27"/>
        <v>3</v>
      </c>
      <c r="D254" s="4">
        <f t="shared" si="28"/>
        <v>3</v>
      </c>
      <c r="E254" s="4">
        <f t="shared" si="29"/>
        <v>0</v>
      </c>
      <c r="F254" s="4">
        <f t="shared" si="30"/>
        <v>0</v>
      </c>
      <c r="G254" s="4">
        <f t="shared" si="31"/>
        <v>0</v>
      </c>
      <c r="H254" s="4">
        <f t="shared" si="32"/>
        <v>0</v>
      </c>
      <c r="I254" s="4">
        <f t="shared" si="33"/>
        <v>3</v>
      </c>
      <c r="J254" s="4">
        <f t="shared" si="34"/>
        <v>0</v>
      </c>
      <c r="K254" s="4">
        <f t="shared" si="35"/>
        <v>0</v>
      </c>
      <c r="L254" s="11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 t="s">
        <v>1724</v>
      </c>
      <c r="AO254" s="12" t="s">
        <v>1725</v>
      </c>
      <c r="AP254" s="12" t="s">
        <v>1726</v>
      </c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C254">
        <v>1</v>
      </c>
    </row>
    <row r="255" spans="1:55" x14ac:dyDescent="0.25">
      <c r="A255" t="s">
        <v>187</v>
      </c>
      <c r="B255" t="s">
        <v>1727</v>
      </c>
      <c r="C255" s="4">
        <f t="shared" si="27"/>
        <v>20</v>
      </c>
      <c r="D255" s="4">
        <f t="shared" si="28"/>
        <v>18</v>
      </c>
      <c r="E255" s="4">
        <f t="shared" si="29"/>
        <v>16</v>
      </c>
      <c r="F255" s="4">
        <f t="shared" si="30"/>
        <v>4</v>
      </c>
      <c r="G255" s="4">
        <f t="shared" si="31"/>
        <v>6</v>
      </c>
      <c r="H255" s="4">
        <f t="shared" si="32"/>
        <v>0</v>
      </c>
      <c r="I255" s="4">
        <f t="shared" si="33"/>
        <v>0</v>
      </c>
      <c r="J255" s="4">
        <f t="shared" si="34"/>
        <v>0</v>
      </c>
      <c r="K255" s="4">
        <f t="shared" si="35"/>
        <v>16</v>
      </c>
      <c r="L255" s="11"/>
      <c r="M255" s="12"/>
      <c r="N255" s="12"/>
      <c r="O255" s="12"/>
      <c r="P255" s="12"/>
      <c r="Q255" s="12"/>
      <c r="R255" s="12" t="s">
        <v>1728</v>
      </c>
      <c r="S255" s="12" t="s">
        <v>1729</v>
      </c>
      <c r="T255" s="12" t="s">
        <v>193</v>
      </c>
      <c r="U255" s="12" t="s">
        <v>1730</v>
      </c>
      <c r="V255" s="12" t="s">
        <v>1731</v>
      </c>
      <c r="W255" s="12" t="s">
        <v>1732</v>
      </c>
      <c r="X255" s="12" t="s">
        <v>1733</v>
      </c>
      <c r="Y255" s="12" t="s">
        <v>652</v>
      </c>
      <c r="Z255" s="12" t="s">
        <v>1734</v>
      </c>
      <c r="AA255" s="12" t="s">
        <v>1735</v>
      </c>
      <c r="AB255" s="12"/>
      <c r="AC255" s="12"/>
      <c r="AD255" s="12"/>
      <c r="AE255" s="12"/>
      <c r="AF255" s="12"/>
      <c r="AG255" s="12"/>
      <c r="AH255" s="12"/>
      <c r="AI255" s="12" t="s">
        <v>1736</v>
      </c>
      <c r="AJ255" s="12" t="s">
        <v>1737</v>
      </c>
      <c r="AK255" s="12" t="s">
        <v>1738</v>
      </c>
      <c r="AL255" s="12" t="s">
        <v>1739</v>
      </c>
      <c r="AM255" s="12" t="s">
        <v>1740</v>
      </c>
      <c r="AN255" s="12" t="s">
        <v>1741</v>
      </c>
      <c r="AO255" s="12" t="s">
        <v>1742</v>
      </c>
      <c r="AP255" s="12" t="s">
        <v>1743</v>
      </c>
      <c r="AQ255" s="12" t="s">
        <v>1744</v>
      </c>
      <c r="AR255" s="12" t="s">
        <v>1745</v>
      </c>
      <c r="AS255" s="12"/>
      <c r="AT255" s="12"/>
      <c r="AU255" s="12"/>
      <c r="AV255" s="12"/>
      <c r="AW255" s="12"/>
      <c r="AX255" s="12"/>
      <c r="AY255" s="12"/>
      <c r="AZ255" s="12"/>
      <c r="BA255" s="12"/>
      <c r="BC255">
        <v>1</v>
      </c>
    </row>
    <row r="256" spans="1:55" x14ac:dyDescent="0.25">
      <c r="A256" t="s">
        <v>1170</v>
      </c>
      <c r="B256" t="s">
        <v>1746</v>
      </c>
      <c r="C256" s="4">
        <f t="shared" si="27"/>
        <v>31</v>
      </c>
      <c r="D256" s="4">
        <f t="shared" si="28"/>
        <v>31</v>
      </c>
      <c r="E256" s="4">
        <f t="shared" si="29"/>
        <v>26</v>
      </c>
      <c r="F256" s="4">
        <f t="shared" si="30"/>
        <v>5</v>
      </c>
      <c r="G256" s="4">
        <f t="shared" si="31"/>
        <v>11</v>
      </c>
      <c r="H256" s="4">
        <f t="shared" si="32"/>
        <v>0</v>
      </c>
      <c r="I256" s="4">
        <f t="shared" si="33"/>
        <v>0</v>
      </c>
      <c r="J256" s="4">
        <f t="shared" si="34"/>
        <v>0</v>
      </c>
      <c r="K256" s="4">
        <f t="shared" si="35"/>
        <v>26</v>
      </c>
      <c r="L256" s="11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 t="s">
        <v>1747</v>
      </c>
      <c r="X256" s="12" t="s">
        <v>1748</v>
      </c>
      <c r="Y256" s="12" t="s">
        <v>1749</v>
      </c>
      <c r="Z256" s="12" t="s">
        <v>1750</v>
      </c>
      <c r="AA256" s="12" t="s">
        <v>1751</v>
      </c>
      <c r="AB256" s="12" t="s">
        <v>1752</v>
      </c>
      <c r="AC256" s="12" t="s">
        <v>1753</v>
      </c>
      <c r="AD256" s="12" t="s">
        <v>1754</v>
      </c>
      <c r="AE256" s="12" t="s">
        <v>1755</v>
      </c>
      <c r="AF256" s="12" t="s">
        <v>1756</v>
      </c>
      <c r="AG256" s="12" t="s">
        <v>609</v>
      </c>
      <c r="AH256" s="12" t="s">
        <v>1757</v>
      </c>
      <c r="AI256" s="12" t="s">
        <v>1758</v>
      </c>
      <c r="AJ256" s="12" t="s">
        <v>1759</v>
      </c>
      <c r="AK256" s="12" t="s">
        <v>1760</v>
      </c>
      <c r="AL256" s="12" t="s">
        <v>1761</v>
      </c>
      <c r="AM256" s="12" t="s">
        <v>1762</v>
      </c>
      <c r="AN256" s="12" t="s">
        <v>1763</v>
      </c>
      <c r="AO256" s="12" t="s">
        <v>1764</v>
      </c>
      <c r="AP256" s="12" t="s">
        <v>1765</v>
      </c>
      <c r="AQ256" s="12" t="s">
        <v>1766</v>
      </c>
      <c r="AR256" s="12" t="s">
        <v>1767</v>
      </c>
      <c r="AS256" s="12" t="s">
        <v>1768</v>
      </c>
      <c r="AT256" s="12" t="s">
        <v>1769</v>
      </c>
      <c r="AU256" s="12" t="s">
        <v>1770</v>
      </c>
      <c r="AV256" s="12" t="s">
        <v>1771</v>
      </c>
      <c r="AW256" s="12" t="s">
        <v>1772</v>
      </c>
      <c r="AX256" s="12" t="s">
        <v>1773</v>
      </c>
      <c r="AY256" s="12" t="s">
        <v>1774</v>
      </c>
      <c r="AZ256" s="12" t="s">
        <v>2136</v>
      </c>
      <c r="BA256" s="12" t="s">
        <v>2158</v>
      </c>
      <c r="BC256">
        <v>1</v>
      </c>
    </row>
    <row r="257" spans="1:55" x14ac:dyDescent="0.25">
      <c r="A257" t="s">
        <v>1775</v>
      </c>
      <c r="B257" t="s">
        <v>1776</v>
      </c>
      <c r="C257" s="4">
        <f t="shared" si="27"/>
        <v>1</v>
      </c>
      <c r="D257" s="4">
        <f t="shared" si="28"/>
        <v>1</v>
      </c>
      <c r="E257" s="4">
        <f t="shared" si="29"/>
        <v>0</v>
      </c>
      <c r="F257" s="4">
        <f t="shared" si="30"/>
        <v>0</v>
      </c>
      <c r="G257" s="4">
        <f t="shared" si="31"/>
        <v>0</v>
      </c>
      <c r="H257" s="4">
        <f t="shared" si="32"/>
        <v>0</v>
      </c>
      <c r="I257" s="4">
        <f t="shared" si="33"/>
        <v>1</v>
      </c>
      <c r="J257" s="4">
        <f t="shared" si="34"/>
        <v>0</v>
      </c>
      <c r="K257" s="4">
        <f t="shared" si="35"/>
        <v>0</v>
      </c>
      <c r="L257" s="11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 t="s">
        <v>1777</v>
      </c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C257">
        <v>1</v>
      </c>
    </row>
    <row r="258" spans="1:55" x14ac:dyDescent="0.25">
      <c r="A258" t="s">
        <v>1778</v>
      </c>
      <c r="B258" t="s">
        <v>1779</v>
      </c>
      <c r="C258" s="4">
        <f t="shared" si="27"/>
        <v>1</v>
      </c>
      <c r="D258" s="4">
        <f t="shared" si="28"/>
        <v>1</v>
      </c>
      <c r="E258" s="4">
        <f t="shared" si="29"/>
        <v>0</v>
      </c>
      <c r="F258" s="4">
        <f t="shared" si="30"/>
        <v>1</v>
      </c>
      <c r="G258" s="4">
        <f t="shared" si="31"/>
        <v>0</v>
      </c>
      <c r="H258" s="4">
        <f t="shared" si="32"/>
        <v>0</v>
      </c>
      <c r="I258" s="4">
        <f t="shared" si="33"/>
        <v>0</v>
      </c>
      <c r="J258" s="4">
        <f t="shared" si="34"/>
        <v>0</v>
      </c>
      <c r="K258" s="4">
        <f t="shared" si="35"/>
        <v>0</v>
      </c>
      <c r="L258" s="11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 t="s">
        <v>784</v>
      </c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C258">
        <v>1</v>
      </c>
    </row>
    <row r="259" spans="1:55" x14ac:dyDescent="0.25">
      <c r="A259" t="s">
        <v>1780</v>
      </c>
      <c r="B259" t="s">
        <v>1781</v>
      </c>
      <c r="C259" s="4">
        <f t="shared" si="27"/>
        <v>2</v>
      </c>
      <c r="D259" s="4">
        <f t="shared" si="28"/>
        <v>0</v>
      </c>
      <c r="E259" s="4">
        <f t="shared" si="29"/>
        <v>0</v>
      </c>
      <c r="F259" s="4">
        <f t="shared" si="30"/>
        <v>0</v>
      </c>
      <c r="G259" s="4">
        <f t="shared" si="31"/>
        <v>0</v>
      </c>
      <c r="H259" s="4">
        <f t="shared" si="32"/>
        <v>2</v>
      </c>
      <c r="I259" s="4">
        <f t="shared" si="33"/>
        <v>0</v>
      </c>
      <c r="J259" s="4">
        <f t="shared" si="34"/>
        <v>2</v>
      </c>
      <c r="K259" s="4">
        <f t="shared" si="35"/>
        <v>0</v>
      </c>
      <c r="L259" s="11"/>
      <c r="M259" s="12"/>
      <c r="N259" s="12"/>
      <c r="O259" s="12"/>
      <c r="P259" s="12"/>
      <c r="Q259" s="12"/>
      <c r="R259" s="12" t="s">
        <v>348</v>
      </c>
      <c r="S259" s="12" t="s">
        <v>1025</v>
      </c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C259">
        <v>1</v>
      </c>
    </row>
    <row r="260" spans="1:55" x14ac:dyDescent="0.25">
      <c r="A260" t="s">
        <v>2116</v>
      </c>
      <c r="B260" t="s">
        <v>2117</v>
      </c>
      <c r="C260" s="4">
        <f t="shared" ref="C260" si="36">COUNTA(L260:BA260)</f>
        <v>2</v>
      </c>
      <c r="D260" s="4">
        <f t="shared" si="28"/>
        <v>2</v>
      </c>
      <c r="E260" s="4">
        <f t="shared" si="29"/>
        <v>0</v>
      </c>
      <c r="F260" s="4">
        <f t="shared" si="30"/>
        <v>0</v>
      </c>
      <c r="G260" s="4">
        <f t="shared" si="31"/>
        <v>0</v>
      </c>
      <c r="H260" s="4">
        <f t="shared" si="32"/>
        <v>2</v>
      </c>
      <c r="I260" s="4">
        <f t="shared" si="33"/>
        <v>0</v>
      </c>
      <c r="J260" s="4">
        <f t="shared" si="34"/>
        <v>2</v>
      </c>
      <c r="K260" s="4">
        <f t="shared" si="35"/>
        <v>0</v>
      </c>
      <c r="L260" s="11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 t="s">
        <v>2120</v>
      </c>
      <c r="BA260" s="12" t="s">
        <v>2157</v>
      </c>
      <c r="BC260">
        <v>1</v>
      </c>
    </row>
    <row r="261" spans="1:55" x14ac:dyDescent="0.25">
      <c r="A261" t="s">
        <v>1108</v>
      </c>
      <c r="B261" t="s">
        <v>1782</v>
      </c>
      <c r="C261" s="4">
        <f t="shared" si="27"/>
        <v>4</v>
      </c>
      <c r="D261" s="4">
        <f t="shared" si="28"/>
        <v>1</v>
      </c>
      <c r="E261" s="4">
        <f t="shared" si="29"/>
        <v>4</v>
      </c>
      <c r="F261" s="4">
        <f t="shared" si="30"/>
        <v>0</v>
      </c>
      <c r="G261" s="4">
        <f t="shared" si="31"/>
        <v>0</v>
      </c>
      <c r="H261" s="4">
        <f t="shared" si="32"/>
        <v>0</v>
      </c>
      <c r="I261" s="4">
        <f t="shared" si="33"/>
        <v>0</v>
      </c>
      <c r="J261" s="4">
        <f t="shared" si="34"/>
        <v>0</v>
      </c>
      <c r="K261" s="4">
        <f t="shared" si="35"/>
        <v>4</v>
      </c>
      <c r="L261" s="11"/>
      <c r="M261" s="12"/>
      <c r="N261" s="12"/>
      <c r="O261" s="12"/>
      <c r="P261" s="12"/>
      <c r="Q261" s="12"/>
      <c r="R261" s="12" t="s">
        <v>1783</v>
      </c>
      <c r="S261" s="12" t="s">
        <v>1784</v>
      </c>
      <c r="T261" s="12"/>
      <c r="U261" s="12" t="s">
        <v>334</v>
      </c>
      <c r="V261" s="12" t="s">
        <v>1785</v>
      </c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C261">
        <v>1</v>
      </c>
    </row>
    <row r="262" spans="1:55" x14ac:dyDescent="0.25">
      <c r="A262" t="s">
        <v>1059</v>
      </c>
      <c r="B262" t="s">
        <v>1786</v>
      </c>
      <c r="C262" s="4">
        <f t="shared" si="27"/>
        <v>2</v>
      </c>
      <c r="D262" s="4">
        <f t="shared" si="28"/>
        <v>2</v>
      </c>
      <c r="E262" s="4">
        <f t="shared" si="29"/>
        <v>0</v>
      </c>
      <c r="F262" s="4">
        <f t="shared" si="30"/>
        <v>2</v>
      </c>
      <c r="G262" s="4">
        <f t="shared" si="31"/>
        <v>0</v>
      </c>
      <c r="H262" s="4">
        <f t="shared" si="32"/>
        <v>0</v>
      </c>
      <c r="I262" s="4">
        <f t="shared" si="33"/>
        <v>0</v>
      </c>
      <c r="J262" s="4">
        <f t="shared" si="34"/>
        <v>0</v>
      </c>
      <c r="K262" s="4">
        <f t="shared" si="35"/>
        <v>0</v>
      </c>
      <c r="L262" s="11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 t="s">
        <v>1787</v>
      </c>
      <c r="AS262" s="12" t="s">
        <v>1788</v>
      </c>
      <c r="AT262" s="12"/>
      <c r="AU262" s="12"/>
      <c r="AV262" s="12"/>
      <c r="AW262" s="12"/>
      <c r="AX262" s="12"/>
      <c r="AY262" s="12"/>
      <c r="AZ262" s="12"/>
      <c r="BA262" s="12"/>
      <c r="BC262">
        <v>1</v>
      </c>
    </row>
    <row r="263" spans="1:55" x14ac:dyDescent="0.25">
      <c r="A263" t="s">
        <v>1789</v>
      </c>
      <c r="B263" t="s">
        <v>1790</v>
      </c>
      <c r="C263" s="4">
        <f t="shared" si="27"/>
        <v>10</v>
      </c>
      <c r="D263" s="4">
        <f t="shared" si="28"/>
        <v>10</v>
      </c>
      <c r="E263" s="4">
        <f t="shared" si="29"/>
        <v>3</v>
      </c>
      <c r="F263" s="4">
        <f t="shared" si="30"/>
        <v>7</v>
      </c>
      <c r="G263" s="4">
        <f t="shared" si="31"/>
        <v>3</v>
      </c>
      <c r="H263" s="4">
        <f t="shared" si="32"/>
        <v>0</v>
      </c>
      <c r="I263" s="4">
        <f t="shared" si="33"/>
        <v>0</v>
      </c>
      <c r="J263" s="4">
        <f t="shared" si="34"/>
        <v>0</v>
      </c>
      <c r="K263" s="4">
        <f t="shared" si="35"/>
        <v>3</v>
      </c>
      <c r="L263" s="11"/>
      <c r="M263" s="12" t="s">
        <v>1791</v>
      </c>
      <c r="N263" s="12" t="s">
        <v>1792</v>
      </c>
      <c r="O263" s="12" t="s">
        <v>1793</v>
      </c>
      <c r="P263" s="12" t="s">
        <v>1794</v>
      </c>
      <c r="Q263" s="12" t="s">
        <v>1795</v>
      </c>
      <c r="R263" s="12" t="s">
        <v>1796</v>
      </c>
      <c r="S263" s="12" t="s">
        <v>1797</v>
      </c>
      <c r="T263" s="12" t="s">
        <v>1798</v>
      </c>
      <c r="U263" s="12" t="s">
        <v>1799</v>
      </c>
      <c r="V263" s="12" t="s">
        <v>1800</v>
      </c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C263">
        <v>1</v>
      </c>
    </row>
    <row r="264" spans="1:55" x14ac:dyDescent="0.25">
      <c r="A264" t="s">
        <v>1653</v>
      </c>
      <c r="B264" t="s">
        <v>1801</v>
      </c>
      <c r="C264" s="4">
        <f t="shared" si="27"/>
        <v>10</v>
      </c>
      <c r="D264" s="4">
        <f t="shared" si="28"/>
        <v>6</v>
      </c>
      <c r="E264" s="4">
        <f t="shared" si="29"/>
        <v>10</v>
      </c>
      <c r="F264" s="4">
        <f t="shared" si="30"/>
        <v>0</v>
      </c>
      <c r="G264" s="4">
        <f t="shared" si="31"/>
        <v>0</v>
      </c>
      <c r="H264" s="4">
        <f t="shared" si="32"/>
        <v>0</v>
      </c>
      <c r="I264" s="4">
        <f t="shared" si="33"/>
        <v>0</v>
      </c>
      <c r="J264" s="4">
        <f t="shared" si="34"/>
        <v>0</v>
      </c>
      <c r="K264" s="4">
        <f t="shared" si="35"/>
        <v>10</v>
      </c>
      <c r="L264" s="11"/>
      <c r="M264" s="12" t="s">
        <v>1802</v>
      </c>
      <c r="N264" s="12" t="s">
        <v>1803</v>
      </c>
      <c r="O264" s="12" t="s">
        <v>1804</v>
      </c>
      <c r="P264" s="12" t="s">
        <v>100</v>
      </c>
      <c r="Q264" s="12" t="s">
        <v>1805</v>
      </c>
      <c r="R264" s="12" t="s">
        <v>1806</v>
      </c>
      <c r="S264" s="12" t="s">
        <v>1807</v>
      </c>
      <c r="T264" s="12"/>
      <c r="U264" s="12" t="s">
        <v>1808</v>
      </c>
      <c r="V264" s="12" t="s">
        <v>1485</v>
      </c>
      <c r="W264" s="12"/>
      <c r="X264" s="12" t="s">
        <v>1809</v>
      </c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C264">
        <v>1</v>
      </c>
    </row>
    <row r="265" spans="1:55" x14ac:dyDescent="0.25">
      <c r="A265" t="s">
        <v>832</v>
      </c>
      <c r="B265" t="s">
        <v>1810</v>
      </c>
      <c r="C265" s="4">
        <f t="shared" si="27"/>
        <v>3</v>
      </c>
      <c r="D265" s="4">
        <f t="shared" si="28"/>
        <v>3</v>
      </c>
      <c r="E265" s="4">
        <f t="shared" si="29"/>
        <v>0</v>
      </c>
      <c r="F265" s="4">
        <f t="shared" si="30"/>
        <v>3</v>
      </c>
      <c r="G265" s="4">
        <f t="shared" si="31"/>
        <v>0</v>
      </c>
      <c r="H265" s="4">
        <f t="shared" si="32"/>
        <v>0</v>
      </c>
      <c r="I265" s="4">
        <f t="shared" si="33"/>
        <v>0</v>
      </c>
      <c r="J265" s="4">
        <f t="shared" si="34"/>
        <v>0</v>
      </c>
      <c r="K265" s="4">
        <f t="shared" si="35"/>
        <v>0</v>
      </c>
      <c r="L265" s="11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 t="s">
        <v>1811</v>
      </c>
      <c r="X265" s="12" t="s">
        <v>1812</v>
      </c>
      <c r="Y265" s="12" t="s">
        <v>1813</v>
      </c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C265">
        <v>1</v>
      </c>
    </row>
    <row r="266" spans="1:55" x14ac:dyDescent="0.25">
      <c r="A266" t="s">
        <v>427</v>
      </c>
      <c r="B266" t="s">
        <v>1814</v>
      </c>
      <c r="C266" s="4">
        <f t="shared" si="27"/>
        <v>19</v>
      </c>
      <c r="D266" s="4">
        <f t="shared" si="28"/>
        <v>19</v>
      </c>
      <c r="E266" s="4">
        <f t="shared" si="29"/>
        <v>19</v>
      </c>
      <c r="F266" s="4">
        <f t="shared" si="30"/>
        <v>0</v>
      </c>
      <c r="G266" s="4">
        <f t="shared" si="31"/>
        <v>7</v>
      </c>
      <c r="H266" s="4">
        <f t="shared" si="32"/>
        <v>0</v>
      </c>
      <c r="I266" s="4">
        <f t="shared" si="33"/>
        <v>0</v>
      </c>
      <c r="J266" s="4">
        <f t="shared" si="34"/>
        <v>0</v>
      </c>
      <c r="K266" s="4">
        <f t="shared" si="35"/>
        <v>19</v>
      </c>
      <c r="L266" s="11" t="s">
        <v>1815</v>
      </c>
      <c r="M266" s="12" t="s">
        <v>1816</v>
      </c>
      <c r="N266" s="12" t="s">
        <v>1817</v>
      </c>
      <c r="O266" s="12" t="s">
        <v>1818</v>
      </c>
      <c r="P266" s="12" t="s">
        <v>1819</v>
      </c>
      <c r="Q266" s="12" t="s">
        <v>1820</v>
      </c>
      <c r="R266" s="12" t="s">
        <v>1821</v>
      </c>
      <c r="S266" s="12" t="s">
        <v>1822</v>
      </c>
      <c r="T266" s="12" t="s">
        <v>1823</v>
      </c>
      <c r="U266" s="12" t="s">
        <v>1824</v>
      </c>
      <c r="V266" s="12" t="s">
        <v>1825</v>
      </c>
      <c r="W266" s="12" t="s">
        <v>1826</v>
      </c>
      <c r="X266" s="12" t="s">
        <v>1827</v>
      </c>
      <c r="Y266" s="12" t="s">
        <v>1828</v>
      </c>
      <c r="Z266" s="12" t="s">
        <v>1829</v>
      </c>
      <c r="AA266" s="12" t="s">
        <v>1830</v>
      </c>
      <c r="AB266" s="12" t="s">
        <v>1831</v>
      </c>
      <c r="AC266" s="12" t="s">
        <v>1832</v>
      </c>
      <c r="AD266" s="12" t="s">
        <v>1833</v>
      </c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C266">
        <v>1</v>
      </c>
    </row>
    <row r="267" spans="1:55" x14ac:dyDescent="0.25">
      <c r="A267" t="s">
        <v>1834</v>
      </c>
      <c r="B267" t="s">
        <v>1814</v>
      </c>
      <c r="C267" s="4">
        <f t="shared" si="27"/>
        <v>5</v>
      </c>
      <c r="D267" s="4">
        <f t="shared" si="28"/>
        <v>5</v>
      </c>
      <c r="E267" s="4">
        <f t="shared" si="29"/>
        <v>4</v>
      </c>
      <c r="F267" s="4">
        <f t="shared" si="30"/>
        <v>1</v>
      </c>
      <c r="G267" s="4">
        <f t="shared" si="31"/>
        <v>1</v>
      </c>
      <c r="H267" s="4">
        <f t="shared" si="32"/>
        <v>0</v>
      </c>
      <c r="I267" s="4">
        <f t="shared" si="33"/>
        <v>0</v>
      </c>
      <c r="J267" s="4">
        <f t="shared" si="34"/>
        <v>0</v>
      </c>
      <c r="K267" s="4">
        <f t="shared" si="35"/>
        <v>4</v>
      </c>
      <c r="L267" s="11" t="s">
        <v>1835</v>
      </c>
      <c r="M267" s="12" t="s">
        <v>1836</v>
      </c>
      <c r="N267" s="12" t="s">
        <v>1837</v>
      </c>
      <c r="O267" s="12" t="s">
        <v>1838</v>
      </c>
      <c r="P267" s="12" t="s">
        <v>1839</v>
      </c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C267">
        <v>1</v>
      </c>
    </row>
    <row r="268" spans="1:55" x14ac:dyDescent="0.25">
      <c r="A268" t="s">
        <v>746</v>
      </c>
      <c r="B268" t="s">
        <v>1840</v>
      </c>
      <c r="C268" s="4">
        <f t="shared" si="27"/>
        <v>8</v>
      </c>
      <c r="D268" s="4">
        <f t="shared" si="28"/>
        <v>7</v>
      </c>
      <c r="E268" s="4">
        <f t="shared" si="29"/>
        <v>3</v>
      </c>
      <c r="F268" s="4">
        <f t="shared" si="30"/>
        <v>5</v>
      </c>
      <c r="G268" s="4">
        <f t="shared" si="31"/>
        <v>0</v>
      </c>
      <c r="H268" s="4">
        <f t="shared" si="32"/>
        <v>0</v>
      </c>
      <c r="I268" s="4">
        <f t="shared" si="33"/>
        <v>0</v>
      </c>
      <c r="J268" s="4">
        <f t="shared" si="34"/>
        <v>0</v>
      </c>
      <c r="K268" s="4">
        <f t="shared" si="35"/>
        <v>3</v>
      </c>
      <c r="L268" s="11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 t="s">
        <v>1841</v>
      </c>
      <c r="X268" s="12" t="s">
        <v>1842</v>
      </c>
      <c r="Y268" s="12" t="s">
        <v>1843</v>
      </c>
      <c r="Z268" s="12" t="s">
        <v>1844</v>
      </c>
      <c r="AA268" s="12" t="s">
        <v>1845</v>
      </c>
      <c r="AB268" s="12" t="s">
        <v>1846</v>
      </c>
      <c r="AC268" s="12" t="s">
        <v>1390</v>
      </c>
      <c r="AD268" s="12" t="s">
        <v>1847</v>
      </c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C268">
        <v>1</v>
      </c>
    </row>
    <row r="269" spans="1:55" x14ac:dyDescent="0.25">
      <c r="A269" t="s">
        <v>1848</v>
      </c>
      <c r="B269" t="s">
        <v>1849</v>
      </c>
      <c r="C269" s="4">
        <f t="shared" si="27"/>
        <v>4</v>
      </c>
      <c r="D269" s="4">
        <f t="shared" si="28"/>
        <v>3</v>
      </c>
      <c r="E269" s="4">
        <f t="shared" si="29"/>
        <v>1</v>
      </c>
      <c r="F269" s="4">
        <f t="shared" si="30"/>
        <v>3</v>
      </c>
      <c r="G269" s="4">
        <f t="shared" si="31"/>
        <v>0</v>
      </c>
      <c r="H269" s="4">
        <f t="shared" si="32"/>
        <v>0</v>
      </c>
      <c r="I269" s="4">
        <f t="shared" si="33"/>
        <v>0</v>
      </c>
      <c r="J269" s="4">
        <f t="shared" si="34"/>
        <v>0</v>
      </c>
      <c r="K269" s="4">
        <f t="shared" si="35"/>
        <v>1</v>
      </c>
      <c r="L269" s="11" t="s">
        <v>1850</v>
      </c>
      <c r="M269" s="12" t="s">
        <v>1851</v>
      </c>
      <c r="N269" s="12" t="s">
        <v>161</v>
      </c>
      <c r="O269" s="12"/>
      <c r="P269" s="12" t="s">
        <v>1852</v>
      </c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C269">
        <v>1</v>
      </c>
    </row>
    <row r="270" spans="1:55" x14ac:dyDescent="0.25">
      <c r="B270" t="s">
        <v>1853</v>
      </c>
      <c r="C270" s="4">
        <f t="shared" si="27"/>
        <v>1</v>
      </c>
      <c r="D270" s="4">
        <f t="shared" si="28"/>
        <v>1</v>
      </c>
      <c r="E270" s="4">
        <f t="shared" si="29"/>
        <v>0</v>
      </c>
      <c r="F270" s="4">
        <f t="shared" si="30"/>
        <v>1</v>
      </c>
      <c r="G270" s="4">
        <f t="shared" si="31"/>
        <v>0</v>
      </c>
      <c r="H270" s="4">
        <f t="shared" si="32"/>
        <v>0</v>
      </c>
      <c r="I270" s="4">
        <f t="shared" si="33"/>
        <v>0</v>
      </c>
      <c r="J270" s="4">
        <f t="shared" si="34"/>
        <v>0</v>
      </c>
      <c r="K270" s="4">
        <f t="shared" ref="K270:K313" si="37">SUMIF(L270:BA270,CONCATENATE(K$11,"*"),$L$319:$BA$319)</f>
        <v>0</v>
      </c>
      <c r="L270" s="11"/>
      <c r="M270" s="12"/>
      <c r="N270" s="12"/>
      <c r="O270" s="12"/>
      <c r="P270" s="12"/>
      <c r="Q270" s="12"/>
      <c r="R270" s="12"/>
      <c r="S270" s="12" t="s">
        <v>1854</v>
      </c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C270">
        <v>1</v>
      </c>
    </row>
    <row r="271" spans="1:55" x14ac:dyDescent="0.25">
      <c r="A271" t="s">
        <v>1855</v>
      </c>
      <c r="B271" t="s">
        <v>1856</v>
      </c>
      <c r="C271" s="4">
        <f t="shared" ref="C271:C313" si="38">COUNTA(L271:BA271)</f>
        <v>1</v>
      </c>
      <c r="D271" s="4">
        <f t="shared" ref="D271:D313" si="39">SUMIF(L271:BA271,"=*S*",$L$319:$BA$319)</f>
        <v>0</v>
      </c>
      <c r="E271" s="4">
        <f t="shared" ref="E271:E313" si="40">SUMIF(L271:BA271,"=H*",$L$319:$BA$319)</f>
        <v>0</v>
      </c>
      <c r="F271" s="4">
        <f t="shared" ref="F271:F313" si="41">SUMIF(L271:BA271,"=J*",$L$319:$BA$319)</f>
        <v>1</v>
      </c>
      <c r="G271" s="4">
        <f t="shared" ref="G271:G313" si="42">SUMIF(L271:BA271,"=H-1*",$L$319:$BA$319)</f>
        <v>0</v>
      </c>
      <c r="H271" s="4">
        <f t="shared" ref="H271:H313" si="43">SUMIF(L271:BA271,"=D*",$L$319:$BA$319)</f>
        <v>0</v>
      </c>
      <c r="I271" s="4">
        <f t="shared" ref="I271:I313" si="44">SUMIF(L271:BA271,"=M*",$L$319:$BA$319)</f>
        <v>0</v>
      </c>
      <c r="J271" s="4">
        <f t="shared" ref="J271:J313" si="45">SUMIF(L271:BA271,"=D-1*",$L$319:$BA$319)</f>
        <v>0</v>
      </c>
      <c r="K271" s="4">
        <f t="shared" si="37"/>
        <v>0</v>
      </c>
      <c r="L271" s="11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 t="s">
        <v>1857</v>
      </c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C271">
        <v>1</v>
      </c>
    </row>
    <row r="272" spans="1:55" x14ac:dyDescent="0.25">
      <c r="A272" t="s">
        <v>1858</v>
      </c>
      <c r="B272" t="s">
        <v>1859</v>
      </c>
      <c r="C272" s="4">
        <f t="shared" si="38"/>
        <v>11</v>
      </c>
      <c r="D272" s="4">
        <f t="shared" si="39"/>
        <v>9</v>
      </c>
      <c r="E272" s="4">
        <f t="shared" si="40"/>
        <v>6</v>
      </c>
      <c r="F272" s="4">
        <f t="shared" si="41"/>
        <v>5</v>
      </c>
      <c r="G272" s="4">
        <f t="shared" si="42"/>
        <v>0</v>
      </c>
      <c r="H272" s="4">
        <f t="shared" si="43"/>
        <v>0</v>
      </c>
      <c r="I272" s="4">
        <f t="shared" si="44"/>
        <v>0</v>
      </c>
      <c r="J272" s="4">
        <f t="shared" si="45"/>
        <v>0</v>
      </c>
      <c r="K272" s="4">
        <f t="shared" si="37"/>
        <v>6</v>
      </c>
      <c r="L272" s="11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 t="s">
        <v>1860</v>
      </c>
      <c r="AK272" s="12" t="s">
        <v>1861</v>
      </c>
      <c r="AL272" s="12" t="s">
        <v>1862</v>
      </c>
      <c r="AM272" s="12" t="s">
        <v>1863</v>
      </c>
      <c r="AN272" s="12" t="s">
        <v>1864</v>
      </c>
      <c r="AO272" s="12" t="s">
        <v>1865</v>
      </c>
      <c r="AP272" s="12" t="s">
        <v>1866</v>
      </c>
      <c r="AQ272" s="12" t="s">
        <v>1867</v>
      </c>
      <c r="AR272" s="12" t="s">
        <v>1344</v>
      </c>
      <c r="AS272" s="12" t="s">
        <v>613</v>
      </c>
      <c r="AT272" s="12" t="s">
        <v>1868</v>
      </c>
      <c r="AU272" s="12"/>
      <c r="AV272" s="12"/>
      <c r="AW272" s="12"/>
      <c r="AX272" s="12"/>
      <c r="AY272" s="12"/>
      <c r="AZ272" s="12"/>
      <c r="BA272" s="12"/>
      <c r="BC272">
        <v>1</v>
      </c>
    </row>
    <row r="273" spans="1:55" x14ac:dyDescent="0.25">
      <c r="A273" t="s">
        <v>1869</v>
      </c>
      <c r="B273" t="s">
        <v>1870</v>
      </c>
      <c r="C273" s="4">
        <f t="shared" si="38"/>
        <v>2</v>
      </c>
      <c r="D273" s="4">
        <f t="shared" si="39"/>
        <v>2</v>
      </c>
      <c r="E273" s="4">
        <f t="shared" si="40"/>
        <v>2</v>
      </c>
      <c r="F273" s="4">
        <f t="shared" si="41"/>
        <v>0</v>
      </c>
      <c r="G273" s="4">
        <f t="shared" si="42"/>
        <v>0</v>
      </c>
      <c r="H273" s="4">
        <f t="shared" si="43"/>
        <v>0</v>
      </c>
      <c r="I273" s="4">
        <f t="shared" si="44"/>
        <v>0</v>
      </c>
      <c r="J273" s="4">
        <f t="shared" si="45"/>
        <v>0</v>
      </c>
      <c r="K273" s="4">
        <f t="shared" si="37"/>
        <v>2</v>
      </c>
      <c r="L273" s="11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 t="s">
        <v>1871</v>
      </c>
      <c r="AQ273" s="12" t="s">
        <v>1872</v>
      </c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C273">
        <v>1</v>
      </c>
    </row>
    <row r="274" spans="1:55" x14ac:dyDescent="0.25">
      <c r="A274" t="s">
        <v>832</v>
      </c>
      <c r="B274" t="s">
        <v>1873</v>
      </c>
      <c r="C274" s="4">
        <f t="shared" si="38"/>
        <v>1</v>
      </c>
      <c r="D274" s="4">
        <f t="shared" si="39"/>
        <v>1</v>
      </c>
      <c r="E274" s="4">
        <f t="shared" si="40"/>
        <v>0</v>
      </c>
      <c r="F274" s="4">
        <f t="shared" si="41"/>
        <v>0</v>
      </c>
      <c r="G274" s="4">
        <f t="shared" si="42"/>
        <v>0</v>
      </c>
      <c r="H274" s="4">
        <f t="shared" si="43"/>
        <v>0</v>
      </c>
      <c r="I274" s="4">
        <f t="shared" si="44"/>
        <v>1</v>
      </c>
      <c r="J274" s="4">
        <f t="shared" si="45"/>
        <v>0</v>
      </c>
      <c r="K274" s="4">
        <f t="shared" si="37"/>
        <v>0</v>
      </c>
      <c r="L274" s="11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 t="s">
        <v>1874</v>
      </c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C274">
        <v>1</v>
      </c>
    </row>
    <row r="275" spans="1:55" x14ac:dyDescent="0.25">
      <c r="A275" t="s">
        <v>1028</v>
      </c>
      <c r="B275" t="s">
        <v>1875</v>
      </c>
      <c r="C275" s="4">
        <f t="shared" si="38"/>
        <v>1</v>
      </c>
      <c r="D275" s="4">
        <f t="shared" si="39"/>
        <v>1</v>
      </c>
      <c r="E275" s="4">
        <f t="shared" si="40"/>
        <v>0</v>
      </c>
      <c r="F275" s="4">
        <f t="shared" si="41"/>
        <v>1</v>
      </c>
      <c r="G275" s="4">
        <f t="shared" si="42"/>
        <v>0</v>
      </c>
      <c r="H275" s="4">
        <f t="shared" si="43"/>
        <v>0</v>
      </c>
      <c r="I275" s="4">
        <f t="shared" si="44"/>
        <v>0</v>
      </c>
      <c r="J275" s="4">
        <f t="shared" si="45"/>
        <v>0</v>
      </c>
      <c r="K275" s="4">
        <f t="shared" si="37"/>
        <v>0</v>
      </c>
      <c r="L275" s="11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 t="s">
        <v>1876</v>
      </c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C275">
        <v>1</v>
      </c>
    </row>
    <row r="276" spans="1:55" x14ac:dyDescent="0.25">
      <c r="A276" t="s">
        <v>103</v>
      </c>
      <c r="B276" t="s">
        <v>1877</v>
      </c>
      <c r="C276" s="4">
        <f t="shared" si="38"/>
        <v>3</v>
      </c>
      <c r="D276" s="4">
        <f t="shared" si="39"/>
        <v>2</v>
      </c>
      <c r="E276" s="4">
        <f t="shared" si="40"/>
        <v>1</v>
      </c>
      <c r="F276" s="4">
        <f t="shared" si="41"/>
        <v>2</v>
      </c>
      <c r="G276" s="4">
        <f t="shared" si="42"/>
        <v>0</v>
      </c>
      <c r="H276" s="4">
        <f t="shared" si="43"/>
        <v>0</v>
      </c>
      <c r="I276" s="4">
        <f t="shared" si="44"/>
        <v>0</v>
      </c>
      <c r="J276" s="4">
        <f t="shared" si="45"/>
        <v>0</v>
      </c>
      <c r="K276" s="4">
        <f t="shared" si="37"/>
        <v>1</v>
      </c>
      <c r="L276" s="11" t="s">
        <v>1878</v>
      </c>
      <c r="M276" s="12" t="s">
        <v>1879</v>
      </c>
      <c r="N276" s="12"/>
      <c r="O276" s="12"/>
      <c r="P276" s="12" t="s">
        <v>883</v>
      </c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C276">
        <v>1</v>
      </c>
    </row>
    <row r="277" spans="1:55" x14ac:dyDescent="0.25">
      <c r="A277" t="s">
        <v>1880</v>
      </c>
      <c r="B277" t="s">
        <v>1881</v>
      </c>
      <c r="C277" s="4">
        <f t="shared" si="38"/>
        <v>2</v>
      </c>
      <c r="D277" s="4">
        <f t="shared" si="39"/>
        <v>2</v>
      </c>
      <c r="E277" s="4">
        <f t="shared" si="40"/>
        <v>0</v>
      </c>
      <c r="F277" s="4">
        <f t="shared" si="41"/>
        <v>2</v>
      </c>
      <c r="G277" s="4">
        <f t="shared" si="42"/>
        <v>0</v>
      </c>
      <c r="H277" s="4">
        <f t="shared" si="43"/>
        <v>0</v>
      </c>
      <c r="I277" s="4">
        <f t="shared" si="44"/>
        <v>0</v>
      </c>
      <c r="J277" s="4">
        <f t="shared" si="45"/>
        <v>0</v>
      </c>
      <c r="K277" s="4">
        <f t="shared" si="37"/>
        <v>0</v>
      </c>
      <c r="L277" s="11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 t="s">
        <v>276</v>
      </c>
      <c r="AI277" s="12" t="s">
        <v>1882</v>
      </c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C277">
        <v>1</v>
      </c>
    </row>
    <row r="278" spans="1:55" x14ac:dyDescent="0.25">
      <c r="A278" t="s">
        <v>307</v>
      </c>
      <c r="B278" t="s">
        <v>1883</v>
      </c>
      <c r="C278" s="4">
        <f t="shared" si="38"/>
        <v>4</v>
      </c>
      <c r="D278" s="4">
        <f t="shared" si="39"/>
        <v>4</v>
      </c>
      <c r="E278" s="4">
        <f t="shared" si="40"/>
        <v>0</v>
      </c>
      <c r="F278" s="4">
        <f t="shared" si="41"/>
        <v>2</v>
      </c>
      <c r="G278" s="4">
        <f t="shared" si="42"/>
        <v>0</v>
      </c>
      <c r="H278" s="4">
        <f t="shared" si="43"/>
        <v>2</v>
      </c>
      <c r="I278" s="4">
        <f t="shared" si="44"/>
        <v>0</v>
      </c>
      <c r="J278" s="4">
        <f t="shared" si="45"/>
        <v>2</v>
      </c>
      <c r="K278" s="4">
        <f t="shared" si="37"/>
        <v>0</v>
      </c>
      <c r="L278" s="11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 t="s">
        <v>1884</v>
      </c>
      <c r="AG278" s="12" t="s">
        <v>1314</v>
      </c>
      <c r="AH278" s="12" t="s">
        <v>1885</v>
      </c>
      <c r="AI278" s="12" t="s">
        <v>1886</v>
      </c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C278">
        <v>1</v>
      </c>
    </row>
    <row r="279" spans="1:55" x14ac:dyDescent="0.25">
      <c r="A279" t="s">
        <v>1887</v>
      </c>
      <c r="B279" t="s">
        <v>1888</v>
      </c>
      <c r="C279" s="4">
        <f t="shared" si="38"/>
        <v>2</v>
      </c>
      <c r="D279" s="4">
        <f t="shared" si="39"/>
        <v>2</v>
      </c>
      <c r="E279" s="4">
        <f t="shared" si="40"/>
        <v>2</v>
      </c>
      <c r="F279" s="4">
        <f t="shared" si="41"/>
        <v>0</v>
      </c>
      <c r="G279" s="4">
        <f t="shared" si="42"/>
        <v>0</v>
      </c>
      <c r="H279" s="4">
        <f t="shared" si="43"/>
        <v>0</v>
      </c>
      <c r="I279" s="4">
        <f t="shared" si="44"/>
        <v>0</v>
      </c>
      <c r="J279" s="4">
        <f t="shared" si="45"/>
        <v>0</v>
      </c>
      <c r="K279" s="4">
        <f t="shared" si="37"/>
        <v>2</v>
      </c>
      <c r="L279" s="11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 t="s">
        <v>1889</v>
      </c>
      <c r="AP279" s="12" t="s">
        <v>1890</v>
      </c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C279">
        <v>1</v>
      </c>
    </row>
    <row r="280" spans="1:55" x14ac:dyDescent="0.25">
      <c r="A280" t="s">
        <v>1891</v>
      </c>
      <c r="B280" t="s">
        <v>1892</v>
      </c>
      <c r="C280" s="4">
        <f t="shared" si="38"/>
        <v>1</v>
      </c>
      <c r="D280" s="4">
        <f t="shared" si="39"/>
        <v>1</v>
      </c>
      <c r="E280" s="4">
        <f t="shared" si="40"/>
        <v>0</v>
      </c>
      <c r="F280" s="4">
        <f t="shared" si="41"/>
        <v>1</v>
      </c>
      <c r="G280" s="4">
        <f t="shared" si="42"/>
        <v>0</v>
      </c>
      <c r="H280" s="4">
        <f t="shared" si="43"/>
        <v>0</v>
      </c>
      <c r="I280" s="4">
        <f t="shared" si="44"/>
        <v>0</v>
      </c>
      <c r="J280" s="4">
        <f t="shared" si="45"/>
        <v>0</v>
      </c>
      <c r="K280" s="4">
        <f t="shared" si="37"/>
        <v>0</v>
      </c>
      <c r="L280" s="11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 t="s">
        <v>1893</v>
      </c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C280">
        <v>1</v>
      </c>
    </row>
    <row r="281" spans="1:55" x14ac:dyDescent="0.25">
      <c r="A281" t="s">
        <v>1007</v>
      </c>
      <c r="B281" t="s">
        <v>1894</v>
      </c>
      <c r="C281" s="4">
        <f t="shared" si="38"/>
        <v>3</v>
      </c>
      <c r="D281" s="4">
        <f t="shared" si="39"/>
        <v>2</v>
      </c>
      <c r="E281" s="4">
        <f t="shared" si="40"/>
        <v>0</v>
      </c>
      <c r="F281" s="4">
        <f t="shared" si="41"/>
        <v>3</v>
      </c>
      <c r="G281" s="4">
        <f t="shared" si="42"/>
        <v>0</v>
      </c>
      <c r="H281" s="4">
        <f t="shared" si="43"/>
        <v>0</v>
      </c>
      <c r="I281" s="4">
        <f t="shared" si="44"/>
        <v>0</v>
      </c>
      <c r="J281" s="4">
        <f t="shared" si="45"/>
        <v>0</v>
      </c>
      <c r="K281" s="4">
        <f t="shared" si="37"/>
        <v>0</v>
      </c>
      <c r="L281" s="11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 t="s">
        <v>1895</v>
      </c>
      <c r="AL281" s="12" t="s">
        <v>1896</v>
      </c>
      <c r="AM281" s="12" t="s">
        <v>1584</v>
      </c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C281">
        <v>1</v>
      </c>
    </row>
    <row r="282" spans="1:55" x14ac:dyDescent="0.25">
      <c r="A282" t="s">
        <v>143</v>
      </c>
      <c r="B282" t="s">
        <v>1897</v>
      </c>
      <c r="C282" s="4">
        <f t="shared" si="38"/>
        <v>2</v>
      </c>
      <c r="D282" s="4">
        <f t="shared" si="39"/>
        <v>2</v>
      </c>
      <c r="E282" s="4">
        <f t="shared" si="40"/>
        <v>1</v>
      </c>
      <c r="F282" s="4">
        <f t="shared" si="41"/>
        <v>1</v>
      </c>
      <c r="G282" s="4">
        <f t="shared" si="42"/>
        <v>1</v>
      </c>
      <c r="H282" s="4">
        <f t="shared" si="43"/>
        <v>0</v>
      </c>
      <c r="I282" s="4">
        <f t="shared" si="44"/>
        <v>0</v>
      </c>
      <c r="J282" s="4">
        <f t="shared" si="45"/>
        <v>0</v>
      </c>
      <c r="K282" s="4">
        <f t="shared" si="37"/>
        <v>1</v>
      </c>
      <c r="L282" s="11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 t="s">
        <v>1898</v>
      </c>
      <c r="AR282" s="12" t="s">
        <v>1899</v>
      </c>
      <c r="AS282" s="12"/>
      <c r="AT282" s="12"/>
      <c r="AU282" s="12"/>
      <c r="AV282" s="12"/>
      <c r="AW282" s="12"/>
      <c r="AX282" s="12"/>
      <c r="AY282" s="12"/>
      <c r="AZ282" s="12"/>
      <c r="BA282" s="12"/>
      <c r="BC282">
        <v>1</v>
      </c>
    </row>
    <row r="283" spans="1:55" x14ac:dyDescent="0.25">
      <c r="A283" t="s">
        <v>1900</v>
      </c>
      <c r="B283" t="s">
        <v>1901</v>
      </c>
      <c r="C283" s="4">
        <f t="shared" si="38"/>
        <v>4</v>
      </c>
      <c r="D283" s="4">
        <f t="shared" si="39"/>
        <v>1</v>
      </c>
      <c r="E283" s="4">
        <f t="shared" si="40"/>
        <v>4</v>
      </c>
      <c r="F283" s="4">
        <f t="shared" si="41"/>
        <v>0</v>
      </c>
      <c r="G283" s="4">
        <f t="shared" si="42"/>
        <v>0</v>
      </c>
      <c r="H283" s="4">
        <f t="shared" si="43"/>
        <v>0</v>
      </c>
      <c r="I283" s="4">
        <f t="shared" si="44"/>
        <v>0</v>
      </c>
      <c r="J283" s="4">
        <f t="shared" si="45"/>
        <v>0</v>
      </c>
      <c r="K283" s="4">
        <f t="shared" si="37"/>
        <v>4</v>
      </c>
      <c r="L283" s="11"/>
      <c r="M283" s="12"/>
      <c r="N283" s="12"/>
      <c r="O283" s="12"/>
      <c r="P283" s="12" t="s">
        <v>1613</v>
      </c>
      <c r="Q283" s="12" t="s">
        <v>216</v>
      </c>
      <c r="R283" s="12" t="s">
        <v>328</v>
      </c>
      <c r="S283" s="12" t="s">
        <v>328</v>
      </c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C283">
        <v>1</v>
      </c>
    </row>
    <row r="284" spans="1:55" x14ac:dyDescent="0.25">
      <c r="A284" t="s">
        <v>1902</v>
      </c>
      <c r="B284" t="s">
        <v>1903</v>
      </c>
      <c r="C284" s="4">
        <f t="shared" si="38"/>
        <v>1</v>
      </c>
      <c r="D284" s="4">
        <f t="shared" si="39"/>
        <v>1</v>
      </c>
      <c r="E284" s="4">
        <f t="shared" si="40"/>
        <v>0</v>
      </c>
      <c r="F284" s="4">
        <f t="shared" si="41"/>
        <v>1</v>
      </c>
      <c r="G284" s="4">
        <f t="shared" si="42"/>
        <v>0</v>
      </c>
      <c r="H284" s="4">
        <f t="shared" si="43"/>
        <v>0</v>
      </c>
      <c r="I284" s="4">
        <f t="shared" si="44"/>
        <v>0</v>
      </c>
      <c r="J284" s="4">
        <f t="shared" si="45"/>
        <v>0</v>
      </c>
      <c r="K284" s="4">
        <f t="shared" si="37"/>
        <v>0</v>
      </c>
      <c r="L284" s="11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 t="s">
        <v>1904</v>
      </c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C284">
        <v>1</v>
      </c>
    </row>
    <row r="285" spans="1:55" x14ac:dyDescent="0.25">
      <c r="A285" t="s">
        <v>1905</v>
      </c>
      <c r="B285" t="s">
        <v>1906</v>
      </c>
      <c r="C285" s="4">
        <f t="shared" si="38"/>
        <v>4</v>
      </c>
      <c r="D285" s="4">
        <f t="shared" si="39"/>
        <v>4</v>
      </c>
      <c r="E285" s="4">
        <f t="shared" si="40"/>
        <v>4</v>
      </c>
      <c r="F285" s="4">
        <f t="shared" si="41"/>
        <v>0</v>
      </c>
      <c r="G285" s="4">
        <f t="shared" si="42"/>
        <v>0</v>
      </c>
      <c r="H285" s="4">
        <f t="shared" si="43"/>
        <v>0</v>
      </c>
      <c r="I285" s="4">
        <f t="shared" si="44"/>
        <v>0</v>
      </c>
      <c r="J285" s="4">
        <f t="shared" si="45"/>
        <v>0</v>
      </c>
      <c r="K285" s="4">
        <f t="shared" si="37"/>
        <v>4</v>
      </c>
      <c r="L285" s="11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 t="s">
        <v>1907</v>
      </c>
      <c r="AY285" s="12" t="s">
        <v>1908</v>
      </c>
      <c r="AZ285" s="12" t="s">
        <v>2139</v>
      </c>
      <c r="BA285" s="12" t="s">
        <v>2166</v>
      </c>
      <c r="BC285">
        <v>1</v>
      </c>
    </row>
    <row r="286" spans="1:55" x14ac:dyDescent="0.25">
      <c r="A286" t="s">
        <v>598</v>
      </c>
      <c r="B286" t="s">
        <v>1909</v>
      </c>
      <c r="C286" s="4">
        <f t="shared" si="38"/>
        <v>3</v>
      </c>
      <c r="D286" s="4">
        <f t="shared" si="39"/>
        <v>2</v>
      </c>
      <c r="E286" s="4">
        <f t="shared" si="40"/>
        <v>0</v>
      </c>
      <c r="F286" s="4">
        <f t="shared" si="41"/>
        <v>3</v>
      </c>
      <c r="G286" s="4">
        <f t="shared" si="42"/>
        <v>0</v>
      </c>
      <c r="H286" s="4">
        <f t="shared" si="43"/>
        <v>0</v>
      </c>
      <c r="I286" s="4">
        <f t="shared" si="44"/>
        <v>0</v>
      </c>
      <c r="J286" s="4">
        <f t="shared" si="45"/>
        <v>0</v>
      </c>
      <c r="K286" s="4">
        <f t="shared" si="37"/>
        <v>0</v>
      </c>
      <c r="L286" s="11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 t="s">
        <v>1910</v>
      </c>
      <c r="Y286" s="12" t="s">
        <v>748</v>
      </c>
      <c r="Z286" s="12" t="s">
        <v>787</v>
      </c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C286">
        <v>1</v>
      </c>
    </row>
    <row r="287" spans="1:55" x14ac:dyDescent="0.25">
      <c r="A287" t="s">
        <v>1911</v>
      </c>
      <c r="B287" t="s">
        <v>1912</v>
      </c>
      <c r="C287" s="4">
        <f t="shared" si="38"/>
        <v>6</v>
      </c>
      <c r="D287" s="4">
        <f t="shared" si="39"/>
        <v>0</v>
      </c>
      <c r="E287" s="4">
        <f t="shared" si="40"/>
        <v>6</v>
      </c>
      <c r="F287" s="4">
        <f t="shared" si="41"/>
        <v>0</v>
      </c>
      <c r="G287" s="4">
        <f t="shared" si="42"/>
        <v>0</v>
      </c>
      <c r="H287" s="4">
        <f t="shared" si="43"/>
        <v>0</v>
      </c>
      <c r="I287" s="4">
        <f t="shared" si="44"/>
        <v>0</v>
      </c>
      <c r="J287" s="4">
        <f t="shared" si="45"/>
        <v>0</v>
      </c>
      <c r="K287" s="4">
        <f t="shared" si="37"/>
        <v>6</v>
      </c>
      <c r="L287" s="11"/>
      <c r="M287" s="12"/>
      <c r="N287" s="12" t="s">
        <v>1913</v>
      </c>
      <c r="O287" s="12" t="s">
        <v>919</v>
      </c>
      <c r="P287" s="12" t="s">
        <v>1785</v>
      </c>
      <c r="Q287" s="12" t="s">
        <v>920</v>
      </c>
      <c r="R287" s="12" t="s">
        <v>162</v>
      </c>
      <c r="S287" s="12" t="s">
        <v>1914</v>
      </c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C287">
        <v>1</v>
      </c>
    </row>
    <row r="288" spans="1:55" x14ac:dyDescent="0.25">
      <c r="A288" t="s">
        <v>1915</v>
      </c>
      <c r="B288" t="s">
        <v>1912</v>
      </c>
      <c r="C288" s="4">
        <f t="shared" si="38"/>
        <v>7</v>
      </c>
      <c r="D288" s="4">
        <f t="shared" si="39"/>
        <v>6</v>
      </c>
      <c r="E288" s="4">
        <f t="shared" si="40"/>
        <v>7</v>
      </c>
      <c r="F288" s="4">
        <f t="shared" si="41"/>
        <v>0</v>
      </c>
      <c r="G288" s="4">
        <f t="shared" si="42"/>
        <v>0</v>
      </c>
      <c r="H288" s="4">
        <f t="shared" si="43"/>
        <v>0</v>
      </c>
      <c r="I288" s="4">
        <f t="shared" si="44"/>
        <v>0</v>
      </c>
      <c r="J288" s="4">
        <f t="shared" si="45"/>
        <v>0</v>
      </c>
      <c r="K288" s="4">
        <f t="shared" si="37"/>
        <v>7</v>
      </c>
      <c r="L288" s="11"/>
      <c r="M288" s="12"/>
      <c r="N288" s="12"/>
      <c r="O288" s="12"/>
      <c r="P288" s="12" t="s">
        <v>1916</v>
      </c>
      <c r="Q288" s="12" t="s">
        <v>1917</v>
      </c>
      <c r="R288" s="12" t="s">
        <v>1918</v>
      </c>
      <c r="S288" s="12" t="s">
        <v>1919</v>
      </c>
      <c r="T288" s="12"/>
      <c r="U288" s="12"/>
      <c r="V288" s="12" t="s">
        <v>1920</v>
      </c>
      <c r="W288" s="12"/>
      <c r="X288" s="12"/>
      <c r="Y288" s="12"/>
      <c r="Z288" s="12" t="s">
        <v>1921</v>
      </c>
      <c r="AA288" s="12" t="s">
        <v>67</v>
      </c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C288">
        <v>1</v>
      </c>
    </row>
    <row r="289" spans="1:55" x14ac:dyDescent="0.25">
      <c r="A289" t="s">
        <v>223</v>
      </c>
      <c r="B289" t="s">
        <v>1458</v>
      </c>
      <c r="C289" s="4">
        <f t="shared" si="38"/>
        <v>1</v>
      </c>
      <c r="D289" s="4">
        <f t="shared" si="39"/>
        <v>1</v>
      </c>
      <c r="E289" s="4">
        <f t="shared" si="40"/>
        <v>0</v>
      </c>
      <c r="F289" s="4">
        <f t="shared" si="41"/>
        <v>1</v>
      </c>
      <c r="G289" s="4">
        <f t="shared" si="42"/>
        <v>0</v>
      </c>
      <c r="H289" s="4">
        <f t="shared" si="43"/>
        <v>0</v>
      </c>
      <c r="I289" s="4">
        <f t="shared" si="44"/>
        <v>0</v>
      </c>
      <c r="J289" s="4">
        <f t="shared" si="45"/>
        <v>0</v>
      </c>
      <c r="K289" s="4">
        <f t="shared" si="37"/>
        <v>0</v>
      </c>
      <c r="L289" s="11"/>
      <c r="M289" s="12" t="s">
        <v>1400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C289">
        <v>1</v>
      </c>
    </row>
    <row r="290" spans="1:55" x14ac:dyDescent="0.25">
      <c r="B290" t="s">
        <v>1922</v>
      </c>
      <c r="C290" s="4">
        <f t="shared" si="38"/>
        <v>1</v>
      </c>
      <c r="D290" s="4">
        <f t="shared" si="39"/>
        <v>1</v>
      </c>
      <c r="E290" s="4">
        <f t="shared" si="40"/>
        <v>0</v>
      </c>
      <c r="F290" s="4">
        <f t="shared" si="41"/>
        <v>0</v>
      </c>
      <c r="G290" s="4">
        <f t="shared" si="42"/>
        <v>0</v>
      </c>
      <c r="H290" s="4">
        <f t="shared" si="43"/>
        <v>0</v>
      </c>
      <c r="I290" s="4">
        <f t="shared" si="44"/>
        <v>1</v>
      </c>
      <c r="J290" s="4">
        <f t="shared" si="45"/>
        <v>0</v>
      </c>
      <c r="K290" s="4">
        <f t="shared" si="37"/>
        <v>0</v>
      </c>
      <c r="L290" s="11"/>
      <c r="M290" s="12"/>
      <c r="N290" s="12"/>
      <c r="O290" s="12"/>
      <c r="P290" s="12"/>
      <c r="Q290" s="12"/>
      <c r="R290" s="12"/>
      <c r="S290" s="12"/>
      <c r="T290" s="12"/>
      <c r="U290" s="12" t="s">
        <v>699</v>
      </c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C290">
        <v>1</v>
      </c>
    </row>
    <row r="291" spans="1:55" x14ac:dyDescent="0.25">
      <c r="A291" t="s">
        <v>1048</v>
      </c>
      <c r="B291" t="s">
        <v>1923</v>
      </c>
      <c r="C291" s="4">
        <f t="shared" si="38"/>
        <v>3</v>
      </c>
      <c r="D291" s="4">
        <f t="shared" si="39"/>
        <v>3</v>
      </c>
      <c r="E291" s="4">
        <f t="shared" si="40"/>
        <v>0</v>
      </c>
      <c r="F291" s="4">
        <f t="shared" si="41"/>
        <v>3</v>
      </c>
      <c r="G291" s="4">
        <f t="shared" si="42"/>
        <v>0</v>
      </c>
      <c r="H291" s="4">
        <f t="shared" si="43"/>
        <v>0</v>
      </c>
      <c r="I291" s="4">
        <f t="shared" si="44"/>
        <v>0</v>
      </c>
      <c r="J291" s="4">
        <f t="shared" si="45"/>
        <v>0</v>
      </c>
      <c r="K291" s="4">
        <f t="shared" si="37"/>
        <v>0</v>
      </c>
      <c r="L291" s="11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 t="s">
        <v>1924</v>
      </c>
      <c r="AE291" s="12" t="s">
        <v>1925</v>
      </c>
      <c r="AF291" s="12" t="s">
        <v>1926</v>
      </c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C291">
        <v>1</v>
      </c>
    </row>
    <row r="292" spans="1:55" x14ac:dyDescent="0.25">
      <c r="A292" t="s">
        <v>897</v>
      </c>
      <c r="B292" t="s">
        <v>1927</v>
      </c>
      <c r="C292" s="4">
        <f t="shared" si="38"/>
        <v>21</v>
      </c>
      <c r="D292" s="4">
        <f t="shared" si="39"/>
        <v>19</v>
      </c>
      <c r="E292" s="4">
        <f t="shared" si="40"/>
        <v>21</v>
      </c>
      <c r="F292" s="4">
        <f t="shared" si="41"/>
        <v>0</v>
      </c>
      <c r="G292" s="4">
        <f t="shared" si="42"/>
        <v>3</v>
      </c>
      <c r="H292" s="4">
        <f t="shared" si="43"/>
        <v>0</v>
      </c>
      <c r="I292" s="4">
        <f t="shared" si="44"/>
        <v>0</v>
      </c>
      <c r="J292" s="4">
        <f t="shared" si="45"/>
        <v>0</v>
      </c>
      <c r="K292" s="4">
        <f t="shared" si="37"/>
        <v>21</v>
      </c>
      <c r="L292" s="11" t="s">
        <v>1928</v>
      </c>
      <c r="M292" s="12" t="s">
        <v>1929</v>
      </c>
      <c r="N292" s="12" t="s">
        <v>1930</v>
      </c>
      <c r="O292" s="12" t="s">
        <v>1931</v>
      </c>
      <c r="P292" s="12" t="s">
        <v>543</v>
      </c>
      <c r="Q292" s="12" t="s">
        <v>1932</v>
      </c>
      <c r="R292" s="12" t="s">
        <v>1933</v>
      </c>
      <c r="S292" s="12" t="s">
        <v>1934</v>
      </c>
      <c r="T292" s="12" t="s">
        <v>1935</v>
      </c>
      <c r="U292" s="12" t="s">
        <v>1936</v>
      </c>
      <c r="V292" s="12" t="s">
        <v>1937</v>
      </c>
      <c r="W292" s="12" t="s">
        <v>1938</v>
      </c>
      <c r="X292" s="12" t="s">
        <v>1939</v>
      </c>
      <c r="Y292" s="12" t="s">
        <v>1940</v>
      </c>
      <c r="Z292" s="12" t="s">
        <v>1941</v>
      </c>
      <c r="AA292" s="12" t="s">
        <v>1784</v>
      </c>
      <c r="AB292" s="12" t="s">
        <v>1942</v>
      </c>
      <c r="AC292" s="12" t="s">
        <v>1943</v>
      </c>
      <c r="AD292" s="12" t="s">
        <v>1944</v>
      </c>
      <c r="AE292" s="12" t="s">
        <v>1945</v>
      </c>
      <c r="AF292" s="12" t="s">
        <v>584</v>
      </c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C292">
        <v>1</v>
      </c>
    </row>
    <row r="293" spans="1:55" x14ac:dyDescent="0.25">
      <c r="A293" t="s">
        <v>1946</v>
      </c>
      <c r="B293" t="s">
        <v>1927</v>
      </c>
      <c r="C293" s="4">
        <f t="shared" si="38"/>
        <v>8</v>
      </c>
      <c r="D293" s="4">
        <f t="shared" si="39"/>
        <v>7</v>
      </c>
      <c r="E293" s="4">
        <f t="shared" si="40"/>
        <v>0</v>
      </c>
      <c r="F293" s="4">
        <f t="shared" si="41"/>
        <v>8</v>
      </c>
      <c r="G293" s="4">
        <f t="shared" si="42"/>
        <v>0</v>
      </c>
      <c r="H293" s="4">
        <f t="shared" si="43"/>
        <v>0</v>
      </c>
      <c r="I293" s="4">
        <f t="shared" si="44"/>
        <v>0</v>
      </c>
      <c r="J293" s="4">
        <f t="shared" si="45"/>
        <v>0</v>
      </c>
      <c r="K293" s="4">
        <f t="shared" si="37"/>
        <v>0</v>
      </c>
      <c r="L293" s="11"/>
      <c r="M293" s="12"/>
      <c r="N293" s="12"/>
      <c r="O293" s="12"/>
      <c r="P293" s="12"/>
      <c r="Q293" s="12"/>
      <c r="R293" s="12"/>
      <c r="S293" s="12"/>
      <c r="T293" s="12" t="s">
        <v>275</v>
      </c>
      <c r="U293" s="12" t="s">
        <v>1947</v>
      </c>
      <c r="V293" s="12" t="s">
        <v>1948</v>
      </c>
      <c r="W293" s="12" t="s">
        <v>1949</v>
      </c>
      <c r="X293" s="12" t="s">
        <v>1950</v>
      </c>
      <c r="Y293" s="12" t="s">
        <v>1951</v>
      </c>
      <c r="Z293" s="12" t="s">
        <v>1952</v>
      </c>
      <c r="AA293" s="12" t="s">
        <v>1953</v>
      </c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C293">
        <v>1</v>
      </c>
    </row>
    <row r="294" spans="1:55" x14ac:dyDescent="0.25">
      <c r="A294" t="s">
        <v>952</v>
      </c>
      <c r="B294" t="s">
        <v>1927</v>
      </c>
      <c r="C294" s="4">
        <f t="shared" si="38"/>
        <v>9</v>
      </c>
      <c r="D294" s="4">
        <f t="shared" si="39"/>
        <v>8</v>
      </c>
      <c r="E294" s="4">
        <f t="shared" si="40"/>
        <v>2</v>
      </c>
      <c r="F294" s="4">
        <f t="shared" si="41"/>
        <v>7</v>
      </c>
      <c r="G294" s="4">
        <f t="shared" si="42"/>
        <v>0</v>
      </c>
      <c r="H294" s="4">
        <f t="shared" si="43"/>
        <v>0</v>
      </c>
      <c r="I294" s="4">
        <f t="shared" si="44"/>
        <v>0</v>
      </c>
      <c r="J294" s="4">
        <f t="shared" si="45"/>
        <v>0</v>
      </c>
      <c r="K294" s="4">
        <f t="shared" si="37"/>
        <v>2</v>
      </c>
      <c r="L294" s="11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 t="s">
        <v>1954</v>
      </c>
      <c r="AA294" s="12" t="s">
        <v>1955</v>
      </c>
      <c r="AB294" s="12" t="s">
        <v>1956</v>
      </c>
      <c r="AC294" s="12" t="s">
        <v>1956</v>
      </c>
      <c r="AD294" s="12" t="s">
        <v>929</v>
      </c>
      <c r="AE294" s="12" t="s">
        <v>1957</v>
      </c>
      <c r="AF294" s="12" t="s">
        <v>1958</v>
      </c>
      <c r="AG294" s="12" t="s">
        <v>1959</v>
      </c>
      <c r="AH294" s="12" t="s">
        <v>184</v>
      </c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C294">
        <v>1</v>
      </c>
    </row>
    <row r="295" spans="1:55" x14ac:dyDescent="0.25">
      <c r="A295" t="s">
        <v>70</v>
      </c>
      <c r="B295" t="s">
        <v>1960</v>
      </c>
      <c r="C295" s="4">
        <f t="shared" si="38"/>
        <v>19</v>
      </c>
      <c r="D295" s="4">
        <f t="shared" si="39"/>
        <v>18</v>
      </c>
      <c r="E295" s="4">
        <f t="shared" si="40"/>
        <v>19</v>
      </c>
      <c r="F295" s="4">
        <f t="shared" si="41"/>
        <v>0</v>
      </c>
      <c r="G295" s="4">
        <f t="shared" si="42"/>
        <v>3</v>
      </c>
      <c r="H295" s="4">
        <f t="shared" si="43"/>
        <v>0</v>
      </c>
      <c r="I295" s="4">
        <f t="shared" si="44"/>
        <v>0</v>
      </c>
      <c r="J295" s="4">
        <f t="shared" si="45"/>
        <v>0</v>
      </c>
      <c r="K295" s="4">
        <f t="shared" si="37"/>
        <v>19</v>
      </c>
      <c r="L295" s="11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 t="s">
        <v>1961</v>
      </c>
      <c r="AA295" s="12" t="s">
        <v>1962</v>
      </c>
      <c r="AB295" s="12" t="s">
        <v>1963</v>
      </c>
      <c r="AC295" s="12" t="s">
        <v>1964</v>
      </c>
      <c r="AD295" s="12" t="s">
        <v>1965</v>
      </c>
      <c r="AE295" s="12" t="s">
        <v>1966</v>
      </c>
      <c r="AF295" s="12" t="s">
        <v>1967</v>
      </c>
      <c r="AG295" s="12" t="s">
        <v>1968</v>
      </c>
      <c r="AH295" s="12" t="s">
        <v>1969</v>
      </c>
      <c r="AI295" s="12" t="s">
        <v>1970</v>
      </c>
      <c r="AJ295" s="12" t="s">
        <v>1971</v>
      </c>
      <c r="AK295" s="12" t="s">
        <v>1972</v>
      </c>
      <c r="AL295" s="12" t="s">
        <v>1973</v>
      </c>
      <c r="AM295" s="12" t="s">
        <v>1974</v>
      </c>
      <c r="AN295" s="12" t="s">
        <v>1975</v>
      </c>
      <c r="AO295" s="12" t="s">
        <v>1976</v>
      </c>
      <c r="AP295" s="12" t="s">
        <v>1977</v>
      </c>
      <c r="AQ295" s="12" t="s">
        <v>1978</v>
      </c>
      <c r="AR295" s="12" t="s">
        <v>1979</v>
      </c>
      <c r="AS295" s="12"/>
      <c r="AT295" s="12"/>
      <c r="AU295" s="12"/>
      <c r="AV295" s="12"/>
      <c r="AW295" s="12"/>
      <c r="AX295" s="12"/>
      <c r="AY295" s="12"/>
      <c r="AZ295" s="12"/>
      <c r="BA295" s="12"/>
      <c r="BC295">
        <v>1</v>
      </c>
    </row>
    <row r="296" spans="1:55" x14ac:dyDescent="0.25">
      <c r="A296" t="s">
        <v>1980</v>
      </c>
      <c r="B296" t="s">
        <v>1981</v>
      </c>
      <c r="C296" s="4">
        <f t="shared" si="38"/>
        <v>7</v>
      </c>
      <c r="D296" s="4">
        <f t="shared" si="39"/>
        <v>6</v>
      </c>
      <c r="E296" s="4">
        <f t="shared" si="40"/>
        <v>0</v>
      </c>
      <c r="F296" s="4">
        <f t="shared" si="41"/>
        <v>0</v>
      </c>
      <c r="G296" s="4">
        <f t="shared" si="42"/>
        <v>0</v>
      </c>
      <c r="H296" s="4">
        <f t="shared" si="43"/>
        <v>7</v>
      </c>
      <c r="I296" s="4">
        <f t="shared" si="44"/>
        <v>0</v>
      </c>
      <c r="J296" s="4">
        <f t="shared" si="45"/>
        <v>7</v>
      </c>
      <c r="K296" s="4">
        <f t="shared" si="37"/>
        <v>0</v>
      </c>
      <c r="L296" s="11"/>
      <c r="M296" s="12"/>
      <c r="N296" s="12"/>
      <c r="O296" s="12"/>
      <c r="P296" s="12"/>
      <c r="Q296" s="12" t="s">
        <v>1982</v>
      </c>
      <c r="R296" s="12" t="s">
        <v>1983</v>
      </c>
      <c r="S296" s="12" t="s">
        <v>1984</v>
      </c>
      <c r="T296" s="12"/>
      <c r="U296" s="12"/>
      <c r="V296" s="12"/>
      <c r="W296" s="12"/>
      <c r="X296" s="12"/>
      <c r="Y296" s="12"/>
      <c r="Z296" s="12"/>
      <c r="AA296" s="12"/>
      <c r="AB296" s="12" t="s">
        <v>1985</v>
      </c>
      <c r="AC296" s="12" t="s">
        <v>1986</v>
      </c>
      <c r="AD296" s="12"/>
      <c r="AE296" s="12"/>
      <c r="AF296" s="12" t="s">
        <v>1987</v>
      </c>
      <c r="AG296" s="12"/>
      <c r="AH296" s="12" t="s">
        <v>347</v>
      </c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C296">
        <v>1</v>
      </c>
    </row>
    <row r="297" spans="1:55" x14ac:dyDescent="0.25">
      <c r="A297" t="s">
        <v>103</v>
      </c>
      <c r="B297" t="s">
        <v>1988</v>
      </c>
      <c r="C297" s="4">
        <f t="shared" si="38"/>
        <v>1</v>
      </c>
      <c r="D297" s="4">
        <f t="shared" si="39"/>
        <v>1</v>
      </c>
      <c r="E297" s="4">
        <f t="shared" si="40"/>
        <v>0</v>
      </c>
      <c r="F297" s="4">
        <f t="shared" si="41"/>
        <v>1</v>
      </c>
      <c r="G297" s="4">
        <f t="shared" si="42"/>
        <v>0</v>
      </c>
      <c r="H297" s="4">
        <f t="shared" si="43"/>
        <v>0</v>
      </c>
      <c r="I297" s="4">
        <f t="shared" si="44"/>
        <v>0</v>
      </c>
      <c r="J297" s="4">
        <f t="shared" si="45"/>
        <v>0</v>
      </c>
      <c r="K297" s="4">
        <f t="shared" si="37"/>
        <v>0</v>
      </c>
      <c r="L297" s="11"/>
      <c r="M297" s="12" t="s">
        <v>1989</v>
      </c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C297">
        <v>1</v>
      </c>
    </row>
    <row r="298" spans="1:55" x14ac:dyDescent="0.25">
      <c r="A298" t="s">
        <v>1990</v>
      </c>
      <c r="B298" t="s">
        <v>1991</v>
      </c>
      <c r="C298" s="4">
        <f t="shared" si="38"/>
        <v>3</v>
      </c>
      <c r="D298" s="4">
        <f t="shared" si="39"/>
        <v>3</v>
      </c>
      <c r="E298" s="4">
        <f t="shared" si="40"/>
        <v>0</v>
      </c>
      <c r="F298" s="4">
        <f t="shared" si="41"/>
        <v>0</v>
      </c>
      <c r="G298" s="4">
        <f t="shared" si="42"/>
        <v>0</v>
      </c>
      <c r="H298" s="4">
        <f t="shared" si="43"/>
        <v>3</v>
      </c>
      <c r="I298" s="4">
        <f t="shared" si="44"/>
        <v>0</v>
      </c>
      <c r="J298" s="4">
        <f t="shared" si="45"/>
        <v>3</v>
      </c>
      <c r="K298" s="4">
        <f t="shared" si="37"/>
        <v>0</v>
      </c>
      <c r="L298" s="11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 t="s">
        <v>1992</v>
      </c>
      <c r="AF298" s="12" t="s">
        <v>1993</v>
      </c>
      <c r="AG298" s="12" t="s">
        <v>1994</v>
      </c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C298">
        <v>1</v>
      </c>
    </row>
    <row r="299" spans="1:55" x14ac:dyDescent="0.25">
      <c r="A299" t="s">
        <v>70</v>
      </c>
      <c r="B299" t="s">
        <v>1995</v>
      </c>
      <c r="C299" s="4">
        <f t="shared" si="38"/>
        <v>1</v>
      </c>
      <c r="D299" s="4">
        <f t="shared" si="39"/>
        <v>1</v>
      </c>
      <c r="E299" s="4">
        <f t="shared" si="40"/>
        <v>0</v>
      </c>
      <c r="F299" s="4">
        <f t="shared" si="41"/>
        <v>1</v>
      </c>
      <c r="G299" s="4">
        <f t="shared" si="42"/>
        <v>0</v>
      </c>
      <c r="H299" s="4">
        <f t="shared" si="43"/>
        <v>0</v>
      </c>
      <c r="I299" s="4">
        <f t="shared" si="44"/>
        <v>0</v>
      </c>
      <c r="J299" s="4">
        <f t="shared" si="45"/>
        <v>0</v>
      </c>
      <c r="K299" s="4">
        <f t="shared" si="37"/>
        <v>0</v>
      </c>
      <c r="L299" s="11"/>
      <c r="M299" s="12"/>
      <c r="N299" s="12"/>
      <c r="O299" s="12"/>
      <c r="P299" s="12" t="s">
        <v>1996</v>
      </c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C299">
        <v>1</v>
      </c>
    </row>
    <row r="300" spans="1:55" x14ac:dyDescent="0.25">
      <c r="A300" t="s">
        <v>1059</v>
      </c>
      <c r="B300" t="s">
        <v>1997</v>
      </c>
      <c r="C300" s="4">
        <f t="shared" si="38"/>
        <v>6</v>
      </c>
      <c r="D300" s="4">
        <f t="shared" si="39"/>
        <v>4</v>
      </c>
      <c r="E300" s="4">
        <f t="shared" si="40"/>
        <v>1</v>
      </c>
      <c r="F300" s="4">
        <f t="shared" si="41"/>
        <v>5</v>
      </c>
      <c r="G300" s="4">
        <f t="shared" si="42"/>
        <v>0</v>
      </c>
      <c r="H300" s="4">
        <f t="shared" si="43"/>
        <v>0</v>
      </c>
      <c r="I300" s="4">
        <f t="shared" si="44"/>
        <v>0</v>
      </c>
      <c r="J300" s="4">
        <f t="shared" si="45"/>
        <v>0</v>
      </c>
      <c r="K300" s="4">
        <f t="shared" si="37"/>
        <v>1</v>
      </c>
      <c r="L300" s="11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 t="s">
        <v>1998</v>
      </c>
      <c r="AK300" s="12" t="s">
        <v>1999</v>
      </c>
      <c r="AL300" s="12" t="s">
        <v>2000</v>
      </c>
      <c r="AM300" s="12" t="s">
        <v>2001</v>
      </c>
      <c r="AN300" s="12" t="s">
        <v>2002</v>
      </c>
      <c r="AO300" s="12" t="s">
        <v>500</v>
      </c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C300">
        <v>1</v>
      </c>
    </row>
    <row r="301" spans="1:55" x14ac:dyDescent="0.25">
      <c r="A301" t="s">
        <v>1108</v>
      </c>
      <c r="B301" t="s">
        <v>2003</v>
      </c>
      <c r="C301" s="4">
        <f t="shared" si="38"/>
        <v>5</v>
      </c>
      <c r="D301" s="4">
        <f t="shared" si="39"/>
        <v>4</v>
      </c>
      <c r="E301" s="4">
        <f t="shared" si="40"/>
        <v>5</v>
      </c>
      <c r="F301" s="4">
        <f t="shared" si="41"/>
        <v>0</v>
      </c>
      <c r="G301" s="4">
        <f t="shared" si="42"/>
        <v>1</v>
      </c>
      <c r="H301" s="4">
        <f t="shared" si="43"/>
        <v>0</v>
      </c>
      <c r="I301" s="4">
        <f t="shared" si="44"/>
        <v>0</v>
      </c>
      <c r="J301" s="4">
        <f t="shared" si="45"/>
        <v>0</v>
      </c>
      <c r="K301" s="4">
        <f t="shared" si="37"/>
        <v>5</v>
      </c>
      <c r="L301" s="11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 t="s">
        <v>2004</v>
      </c>
      <c r="AC301" s="12" t="s">
        <v>2005</v>
      </c>
      <c r="AD301" s="12" t="s">
        <v>2006</v>
      </c>
      <c r="AE301" s="12" t="s">
        <v>528</v>
      </c>
      <c r="AF301" s="12" t="s">
        <v>2007</v>
      </c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C301">
        <v>1</v>
      </c>
    </row>
    <row r="302" spans="1:55" x14ac:dyDescent="0.25">
      <c r="A302" t="s">
        <v>1848</v>
      </c>
      <c r="B302" t="s">
        <v>2008</v>
      </c>
      <c r="C302" s="4">
        <f t="shared" si="38"/>
        <v>8</v>
      </c>
      <c r="D302" s="4">
        <f t="shared" si="39"/>
        <v>8</v>
      </c>
      <c r="E302" s="4">
        <f t="shared" si="40"/>
        <v>8</v>
      </c>
      <c r="F302" s="4">
        <f t="shared" si="41"/>
        <v>0</v>
      </c>
      <c r="G302" s="4">
        <f t="shared" si="42"/>
        <v>8</v>
      </c>
      <c r="H302" s="4">
        <f t="shared" si="43"/>
        <v>0</v>
      </c>
      <c r="I302" s="4">
        <f t="shared" si="44"/>
        <v>0</v>
      </c>
      <c r="J302" s="4">
        <f t="shared" si="45"/>
        <v>0</v>
      </c>
      <c r="K302" s="4">
        <f t="shared" si="37"/>
        <v>8</v>
      </c>
      <c r="L302" s="11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 t="s">
        <v>2009</v>
      </c>
      <c r="AB302" s="12" t="s">
        <v>2010</v>
      </c>
      <c r="AC302" s="12" t="s">
        <v>2011</v>
      </c>
      <c r="AD302" s="12" t="s">
        <v>2012</v>
      </c>
      <c r="AE302" s="12" t="s">
        <v>2013</v>
      </c>
      <c r="AF302" s="12" t="s">
        <v>2014</v>
      </c>
      <c r="AG302" s="12" t="s">
        <v>2015</v>
      </c>
      <c r="AH302" s="12" t="s">
        <v>2016</v>
      </c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C302">
        <v>1</v>
      </c>
    </row>
    <row r="303" spans="1:55" x14ac:dyDescent="0.25">
      <c r="A303" t="s">
        <v>2017</v>
      </c>
      <c r="B303" t="s">
        <v>2008</v>
      </c>
      <c r="C303" s="4">
        <f t="shared" si="38"/>
        <v>16</v>
      </c>
      <c r="D303" s="4">
        <f t="shared" si="39"/>
        <v>16</v>
      </c>
      <c r="E303" s="4">
        <f t="shared" si="40"/>
        <v>10</v>
      </c>
      <c r="F303" s="4">
        <f t="shared" si="41"/>
        <v>6</v>
      </c>
      <c r="G303" s="4">
        <f t="shared" si="42"/>
        <v>1</v>
      </c>
      <c r="H303" s="4">
        <f t="shared" si="43"/>
        <v>0</v>
      </c>
      <c r="I303" s="4">
        <f t="shared" si="44"/>
        <v>0</v>
      </c>
      <c r="J303" s="4">
        <f t="shared" si="45"/>
        <v>0</v>
      </c>
      <c r="K303" s="4">
        <f t="shared" si="37"/>
        <v>10</v>
      </c>
      <c r="L303" s="11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 t="s">
        <v>2018</v>
      </c>
      <c r="AM303" s="12" t="s">
        <v>2019</v>
      </c>
      <c r="AN303" s="12" t="s">
        <v>2020</v>
      </c>
      <c r="AO303" s="12" t="s">
        <v>2021</v>
      </c>
      <c r="AP303" s="12" t="s">
        <v>2022</v>
      </c>
      <c r="AQ303" s="12" t="s">
        <v>2023</v>
      </c>
      <c r="AR303" s="12" t="s">
        <v>2024</v>
      </c>
      <c r="AS303" s="12" t="s">
        <v>2025</v>
      </c>
      <c r="AT303" s="12" t="s">
        <v>2026</v>
      </c>
      <c r="AU303" s="12" t="s">
        <v>2027</v>
      </c>
      <c r="AV303" s="12" t="s">
        <v>2028</v>
      </c>
      <c r="AW303" s="12" t="s">
        <v>2029</v>
      </c>
      <c r="AX303" s="12" t="s">
        <v>2030</v>
      </c>
      <c r="AY303" s="12" t="s">
        <v>669</v>
      </c>
      <c r="AZ303" s="12" t="s">
        <v>2130</v>
      </c>
      <c r="BA303" s="12" t="s">
        <v>2162</v>
      </c>
      <c r="BC303">
        <v>1</v>
      </c>
    </row>
    <row r="304" spans="1:55" x14ac:dyDescent="0.25">
      <c r="A304" t="s">
        <v>1990</v>
      </c>
      <c r="B304" t="s">
        <v>2031</v>
      </c>
      <c r="C304" s="4">
        <f t="shared" si="38"/>
        <v>8</v>
      </c>
      <c r="D304" s="4">
        <f t="shared" si="39"/>
        <v>8</v>
      </c>
      <c r="E304" s="4">
        <f t="shared" si="40"/>
        <v>0</v>
      </c>
      <c r="F304" s="4">
        <f t="shared" si="41"/>
        <v>0</v>
      </c>
      <c r="G304" s="4">
        <f t="shared" si="42"/>
        <v>0</v>
      </c>
      <c r="H304" s="4">
        <f t="shared" si="43"/>
        <v>6</v>
      </c>
      <c r="I304" s="4">
        <f t="shared" si="44"/>
        <v>2</v>
      </c>
      <c r="J304" s="4">
        <f t="shared" si="45"/>
        <v>6</v>
      </c>
      <c r="K304" s="4">
        <f t="shared" si="37"/>
        <v>0</v>
      </c>
      <c r="L304" s="11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 t="s">
        <v>2032</v>
      </c>
      <c r="AB304" s="12" t="s">
        <v>2033</v>
      </c>
      <c r="AC304" s="12" t="s">
        <v>460</v>
      </c>
      <c r="AD304" s="12" t="s">
        <v>2034</v>
      </c>
      <c r="AE304" s="12" t="s">
        <v>2035</v>
      </c>
      <c r="AF304" s="12" t="s">
        <v>2036</v>
      </c>
      <c r="AG304" s="12" t="s">
        <v>2037</v>
      </c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 t="s">
        <v>2149</v>
      </c>
      <c r="BC304">
        <v>1</v>
      </c>
    </row>
    <row r="305" spans="1:55" x14ac:dyDescent="0.25">
      <c r="B305" t="s">
        <v>2038</v>
      </c>
      <c r="C305" s="4">
        <f t="shared" si="38"/>
        <v>1</v>
      </c>
      <c r="D305" s="4">
        <f t="shared" si="39"/>
        <v>1</v>
      </c>
      <c r="E305" s="4">
        <f t="shared" si="40"/>
        <v>0</v>
      </c>
      <c r="F305" s="4">
        <f t="shared" si="41"/>
        <v>0</v>
      </c>
      <c r="G305" s="4">
        <f t="shared" si="42"/>
        <v>0</v>
      </c>
      <c r="H305" s="4">
        <f t="shared" si="43"/>
        <v>0</v>
      </c>
      <c r="I305" s="4">
        <f t="shared" si="44"/>
        <v>1</v>
      </c>
      <c r="J305" s="4">
        <f t="shared" si="45"/>
        <v>0</v>
      </c>
      <c r="K305" s="4">
        <f t="shared" si="37"/>
        <v>0</v>
      </c>
      <c r="L305" s="11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 t="s">
        <v>2039</v>
      </c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C305">
        <v>1</v>
      </c>
    </row>
    <row r="306" spans="1:55" x14ac:dyDescent="0.25">
      <c r="A306" t="s">
        <v>2040</v>
      </c>
      <c r="B306" t="s">
        <v>2041</v>
      </c>
      <c r="C306" s="4">
        <f t="shared" si="38"/>
        <v>1</v>
      </c>
      <c r="D306" s="4">
        <f t="shared" si="39"/>
        <v>0</v>
      </c>
      <c r="E306" s="4">
        <f t="shared" si="40"/>
        <v>1</v>
      </c>
      <c r="F306" s="4">
        <f t="shared" si="41"/>
        <v>0</v>
      </c>
      <c r="G306" s="4">
        <f t="shared" si="42"/>
        <v>0</v>
      </c>
      <c r="H306" s="4">
        <f t="shared" si="43"/>
        <v>0</v>
      </c>
      <c r="I306" s="4">
        <f t="shared" si="44"/>
        <v>0</v>
      </c>
      <c r="J306" s="4">
        <f t="shared" si="45"/>
        <v>0</v>
      </c>
      <c r="K306" s="4">
        <f t="shared" si="37"/>
        <v>1</v>
      </c>
      <c r="L306" s="11"/>
      <c r="M306" s="12"/>
      <c r="N306" s="12" t="s">
        <v>1161</v>
      </c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C306">
        <v>1</v>
      </c>
    </row>
    <row r="307" spans="1:55" x14ac:dyDescent="0.25">
      <c r="A307" t="s">
        <v>2042</v>
      </c>
      <c r="B307" t="s">
        <v>2043</v>
      </c>
      <c r="C307" s="4">
        <f t="shared" si="38"/>
        <v>1</v>
      </c>
      <c r="D307" s="4">
        <f t="shared" si="39"/>
        <v>0</v>
      </c>
      <c r="E307" s="4">
        <f t="shared" si="40"/>
        <v>1</v>
      </c>
      <c r="F307" s="4">
        <f t="shared" si="41"/>
        <v>0</v>
      </c>
      <c r="G307" s="4">
        <f t="shared" si="42"/>
        <v>0</v>
      </c>
      <c r="H307" s="4">
        <f t="shared" si="43"/>
        <v>0</v>
      </c>
      <c r="I307" s="4">
        <f t="shared" si="44"/>
        <v>0</v>
      </c>
      <c r="J307" s="4">
        <f t="shared" si="45"/>
        <v>0</v>
      </c>
      <c r="K307" s="4">
        <f t="shared" si="37"/>
        <v>1</v>
      </c>
      <c r="L307" s="11"/>
      <c r="M307" s="12"/>
      <c r="N307" s="12"/>
      <c r="O307" s="12"/>
      <c r="P307" s="12" t="s">
        <v>215</v>
      </c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C307">
        <v>1</v>
      </c>
    </row>
    <row r="308" spans="1:55" x14ac:dyDescent="0.25">
      <c r="A308" t="s">
        <v>746</v>
      </c>
      <c r="B308" t="s">
        <v>2044</v>
      </c>
      <c r="C308" s="4">
        <f t="shared" si="38"/>
        <v>19</v>
      </c>
      <c r="D308" s="4">
        <f t="shared" si="39"/>
        <v>19</v>
      </c>
      <c r="E308" s="4">
        <f t="shared" si="40"/>
        <v>12</v>
      </c>
      <c r="F308" s="4">
        <f t="shared" si="41"/>
        <v>7</v>
      </c>
      <c r="G308" s="4">
        <f t="shared" si="42"/>
        <v>0</v>
      </c>
      <c r="H308" s="4">
        <f t="shared" si="43"/>
        <v>0</v>
      </c>
      <c r="I308" s="4">
        <f t="shared" si="44"/>
        <v>0</v>
      </c>
      <c r="J308" s="4">
        <f t="shared" si="45"/>
        <v>0</v>
      </c>
      <c r="K308" s="4">
        <f t="shared" si="37"/>
        <v>12</v>
      </c>
      <c r="L308" s="11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 t="s">
        <v>2045</v>
      </c>
      <c r="Z308" s="12" t="s">
        <v>2046</v>
      </c>
      <c r="AA308" s="12" t="s">
        <v>2047</v>
      </c>
      <c r="AB308" s="12" t="s">
        <v>2048</v>
      </c>
      <c r="AC308" s="12" t="s">
        <v>2049</v>
      </c>
      <c r="AD308" s="12" t="s">
        <v>2050</v>
      </c>
      <c r="AE308" s="12" t="s">
        <v>2051</v>
      </c>
      <c r="AF308" s="12" t="s">
        <v>2052</v>
      </c>
      <c r="AG308" s="12" t="s">
        <v>2053</v>
      </c>
      <c r="AH308" s="12" t="s">
        <v>1964</v>
      </c>
      <c r="AI308" s="12" t="s">
        <v>2054</v>
      </c>
      <c r="AJ308" s="12" t="s">
        <v>2055</v>
      </c>
      <c r="AK308" s="12" t="s">
        <v>2056</v>
      </c>
      <c r="AL308" s="12" t="s">
        <v>2057</v>
      </c>
      <c r="AM308" s="12" t="s">
        <v>2058</v>
      </c>
      <c r="AN308" s="12" t="s">
        <v>2059</v>
      </c>
      <c r="AO308" s="12" t="s">
        <v>2060</v>
      </c>
      <c r="AP308" s="12" t="s">
        <v>2061</v>
      </c>
      <c r="AQ308" s="12" t="s">
        <v>1675</v>
      </c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C308">
        <v>1</v>
      </c>
    </row>
    <row r="309" spans="1:55" x14ac:dyDescent="0.25">
      <c r="A309" t="s">
        <v>103</v>
      </c>
      <c r="B309" t="s">
        <v>2044</v>
      </c>
      <c r="C309" s="4">
        <f t="shared" si="38"/>
        <v>15</v>
      </c>
      <c r="D309" s="4">
        <f t="shared" si="39"/>
        <v>14</v>
      </c>
      <c r="E309" s="4">
        <f t="shared" si="40"/>
        <v>5</v>
      </c>
      <c r="F309" s="4">
        <f t="shared" si="41"/>
        <v>10</v>
      </c>
      <c r="G309" s="4">
        <f t="shared" si="42"/>
        <v>0</v>
      </c>
      <c r="H309" s="4">
        <f t="shared" si="43"/>
        <v>0</v>
      </c>
      <c r="I309" s="4">
        <f t="shared" si="44"/>
        <v>0</v>
      </c>
      <c r="J309" s="4">
        <f t="shared" si="45"/>
        <v>0</v>
      </c>
      <c r="K309" s="4">
        <f t="shared" si="37"/>
        <v>5</v>
      </c>
      <c r="L309" s="11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 t="s">
        <v>2062</v>
      </c>
      <c r="AK309" s="12" t="s">
        <v>2063</v>
      </c>
      <c r="AL309" s="12" t="s">
        <v>2064</v>
      </c>
      <c r="AM309" s="12" t="s">
        <v>2065</v>
      </c>
      <c r="AN309" s="12" t="s">
        <v>2066</v>
      </c>
      <c r="AO309" s="12" t="s">
        <v>2067</v>
      </c>
      <c r="AP309" s="12" t="s">
        <v>2068</v>
      </c>
      <c r="AQ309" s="12" t="s">
        <v>2069</v>
      </c>
      <c r="AR309" s="12" t="s">
        <v>2070</v>
      </c>
      <c r="AS309" s="12" t="s">
        <v>2071</v>
      </c>
      <c r="AT309" s="12" t="s">
        <v>2072</v>
      </c>
      <c r="AU309" s="12" t="s">
        <v>2073</v>
      </c>
      <c r="AV309" s="12" t="s">
        <v>2074</v>
      </c>
      <c r="AW309" s="12" t="s">
        <v>2075</v>
      </c>
      <c r="AX309" s="12" t="s">
        <v>1868</v>
      </c>
      <c r="AY309" s="12"/>
      <c r="AZ309" s="12"/>
      <c r="BA309" s="12"/>
      <c r="BC309">
        <v>1</v>
      </c>
    </row>
    <row r="310" spans="1:55" x14ac:dyDescent="0.25">
      <c r="A310" t="s">
        <v>2076</v>
      </c>
      <c r="B310" t="s">
        <v>2077</v>
      </c>
      <c r="C310" s="4">
        <f t="shared" si="38"/>
        <v>4</v>
      </c>
      <c r="D310" s="4">
        <f t="shared" si="39"/>
        <v>3</v>
      </c>
      <c r="E310" s="4">
        <f t="shared" si="40"/>
        <v>1</v>
      </c>
      <c r="F310" s="4">
        <f t="shared" si="41"/>
        <v>3</v>
      </c>
      <c r="G310" s="4">
        <f t="shared" si="42"/>
        <v>0</v>
      </c>
      <c r="H310" s="4">
        <f t="shared" si="43"/>
        <v>0</v>
      </c>
      <c r="I310" s="4">
        <f t="shared" si="44"/>
        <v>0</v>
      </c>
      <c r="J310" s="4">
        <f t="shared" si="45"/>
        <v>0</v>
      </c>
      <c r="K310" s="4">
        <f t="shared" si="37"/>
        <v>1</v>
      </c>
      <c r="L310" s="11"/>
      <c r="M310" s="12"/>
      <c r="N310" s="12"/>
      <c r="O310" s="12" t="s">
        <v>2078</v>
      </c>
      <c r="P310" s="12" t="s">
        <v>2079</v>
      </c>
      <c r="Q310" s="12"/>
      <c r="R310" s="12" t="s">
        <v>2080</v>
      </c>
      <c r="S310" s="12" t="s">
        <v>242</v>
      </c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C310">
        <v>1</v>
      </c>
    </row>
    <row r="311" spans="1:55" x14ac:dyDescent="0.25">
      <c r="A311" t="s">
        <v>924</v>
      </c>
      <c r="B311" t="s">
        <v>2077</v>
      </c>
      <c r="C311" s="4">
        <f t="shared" si="38"/>
        <v>5</v>
      </c>
      <c r="D311" s="4">
        <f t="shared" si="39"/>
        <v>3</v>
      </c>
      <c r="E311" s="4">
        <f t="shared" si="40"/>
        <v>0</v>
      </c>
      <c r="F311" s="4">
        <f t="shared" si="41"/>
        <v>5</v>
      </c>
      <c r="G311" s="4">
        <f t="shared" si="42"/>
        <v>0</v>
      </c>
      <c r="H311" s="4">
        <f t="shared" si="43"/>
        <v>0</v>
      </c>
      <c r="I311" s="4">
        <f t="shared" si="44"/>
        <v>0</v>
      </c>
      <c r="J311" s="4">
        <f t="shared" si="45"/>
        <v>0</v>
      </c>
      <c r="K311" s="4">
        <f t="shared" si="37"/>
        <v>0</v>
      </c>
      <c r="L311" s="11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 t="s">
        <v>2081</v>
      </c>
      <c r="AQ311" s="12" t="s">
        <v>2082</v>
      </c>
      <c r="AR311" s="12" t="s">
        <v>2083</v>
      </c>
      <c r="AS311" s="12" t="s">
        <v>2084</v>
      </c>
      <c r="AT311" s="12" t="s">
        <v>255</v>
      </c>
      <c r="AU311" s="12"/>
      <c r="AV311" s="12"/>
      <c r="AW311" s="12"/>
      <c r="AX311" s="12"/>
      <c r="AY311" s="12"/>
      <c r="AZ311" s="12"/>
      <c r="BA311" s="12"/>
      <c r="BC311">
        <v>1</v>
      </c>
    </row>
    <row r="312" spans="1:55" x14ac:dyDescent="0.25">
      <c r="A312" t="s">
        <v>2085</v>
      </c>
      <c r="B312" t="s">
        <v>2086</v>
      </c>
      <c r="C312" s="4">
        <f t="shared" si="38"/>
        <v>22</v>
      </c>
      <c r="D312" s="4">
        <f t="shared" si="39"/>
        <v>19</v>
      </c>
      <c r="E312" s="4">
        <f t="shared" si="40"/>
        <v>22</v>
      </c>
      <c r="F312" s="4">
        <f t="shared" si="41"/>
        <v>0</v>
      </c>
      <c r="G312" s="4">
        <f t="shared" si="42"/>
        <v>13</v>
      </c>
      <c r="H312" s="4">
        <f t="shared" si="43"/>
        <v>0</v>
      </c>
      <c r="I312" s="4">
        <f t="shared" si="44"/>
        <v>0</v>
      </c>
      <c r="J312" s="4">
        <f t="shared" si="45"/>
        <v>0</v>
      </c>
      <c r="K312" s="4">
        <f t="shared" si="37"/>
        <v>22</v>
      </c>
      <c r="L312" s="11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 t="s">
        <v>2087</v>
      </c>
      <c r="AA312" s="12" t="s">
        <v>2088</v>
      </c>
      <c r="AB312" s="12" t="s">
        <v>2089</v>
      </c>
      <c r="AC312" s="12" t="s">
        <v>2090</v>
      </c>
      <c r="AD312" s="12" t="s">
        <v>2091</v>
      </c>
      <c r="AE312" s="12" t="s">
        <v>2092</v>
      </c>
      <c r="AF312" s="12" t="s">
        <v>2093</v>
      </c>
      <c r="AG312" s="12" t="s">
        <v>2094</v>
      </c>
      <c r="AH312" s="12" t="s">
        <v>2095</v>
      </c>
      <c r="AI312" s="12" t="s">
        <v>2096</v>
      </c>
      <c r="AJ312" s="12" t="s">
        <v>2097</v>
      </c>
      <c r="AK312" s="12" t="s">
        <v>2098</v>
      </c>
      <c r="AL312" s="12" t="s">
        <v>2099</v>
      </c>
      <c r="AM312" s="12" t="s">
        <v>2100</v>
      </c>
      <c r="AN312" s="12" t="s">
        <v>2101</v>
      </c>
      <c r="AO312" s="12" t="s">
        <v>2102</v>
      </c>
      <c r="AP312" s="12" t="s">
        <v>2103</v>
      </c>
      <c r="AQ312" s="12"/>
      <c r="AR312" s="12"/>
      <c r="AS312" s="12"/>
      <c r="AT312" s="12" t="s">
        <v>2104</v>
      </c>
      <c r="AU312" s="12" t="s">
        <v>2105</v>
      </c>
      <c r="AV312" s="12" t="s">
        <v>2106</v>
      </c>
      <c r="AW312" s="12" t="s">
        <v>941</v>
      </c>
      <c r="AX312" s="12" t="s">
        <v>2107</v>
      </c>
      <c r="AY312" s="12"/>
      <c r="AZ312" s="12"/>
      <c r="BA312" s="12"/>
      <c r="BC312">
        <v>1</v>
      </c>
    </row>
    <row r="313" spans="1:55" x14ac:dyDescent="0.25">
      <c r="A313" t="s">
        <v>2108</v>
      </c>
      <c r="B313" t="s">
        <v>2086</v>
      </c>
      <c r="C313" s="4">
        <f t="shared" si="38"/>
        <v>5</v>
      </c>
      <c r="D313" s="4">
        <f t="shared" si="39"/>
        <v>3</v>
      </c>
      <c r="E313" s="4">
        <f t="shared" si="40"/>
        <v>5</v>
      </c>
      <c r="F313" s="4">
        <f t="shared" si="41"/>
        <v>0</v>
      </c>
      <c r="G313" s="4">
        <f t="shared" si="42"/>
        <v>0</v>
      </c>
      <c r="H313" s="4">
        <f t="shared" si="43"/>
        <v>0</v>
      </c>
      <c r="I313" s="4">
        <f t="shared" si="44"/>
        <v>0</v>
      </c>
      <c r="J313" s="4">
        <f t="shared" si="45"/>
        <v>0</v>
      </c>
      <c r="K313" s="4">
        <f t="shared" si="37"/>
        <v>5</v>
      </c>
      <c r="L313" s="11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 t="s">
        <v>2109</v>
      </c>
      <c r="AM313" s="12" t="s">
        <v>2110</v>
      </c>
      <c r="AN313" s="12" t="s">
        <v>133</v>
      </c>
      <c r="AO313" s="12" t="s">
        <v>2111</v>
      </c>
      <c r="AP313" s="12" t="s">
        <v>108</v>
      </c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C313">
        <v>1</v>
      </c>
    </row>
    <row r="315" spans="1:55" x14ac:dyDescent="0.25">
      <c r="A315" s="14" t="s">
        <v>2112</v>
      </c>
      <c r="B315" s="15">
        <f>COUNTA(B14:B313)</f>
        <v>300</v>
      </c>
      <c r="C315" s="15">
        <f>SUMIF(C14:C313,"&gt;0",$BC14:$BC313)</f>
        <v>300</v>
      </c>
      <c r="D315" s="15">
        <f>SUMIF(D14:D313,"&gt;0",$BC14:$BC313)</f>
        <v>260</v>
      </c>
      <c r="E315" s="15">
        <f>SUMIF(E14:E313,"&gt;0",$BC14:$BC313)</f>
        <v>143</v>
      </c>
      <c r="F315" s="15">
        <f>SUMIF(F14:F313,"&gt;0",$BC14:$BC313)</f>
        <v>192</v>
      </c>
      <c r="G315" s="15">
        <f>SUMIF(G14:G313,"&gt;0",$BC14:$BC313)</f>
        <v>48</v>
      </c>
      <c r="H315" s="15">
        <f>SUMIF(H14:H313,"&gt;0",$BC14:$BC313)</f>
        <v>34</v>
      </c>
      <c r="I315" s="15">
        <f>SUMIF(I14:I313,"&gt;0",$BC14:$BC313)</f>
        <v>33</v>
      </c>
      <c r="J315" s="15">
        <f>SUMIF(J14:J313,"&gt;0",$BC14:$BC313)</f>
        <v>34</v>
      </c>
      <c r="K315" s="15">
        <f>SUMIF(K14:K313,"&gt;0",$BC14:$BC313)</f>
        <v>143</v>
      </c>
      <c r="L315" s="15">
        <f t="shared" ref="L315:BA315" si="46">COUNTA(L14:L313)</f>
        <v>22</v>
      </c>
      <c r="M315" s="15">
        <f t="shared" si="46"/>
        <v>36</v>
      </c>
      <c r="N315" s="15">
        <f t="shared" si="46"/>
        <v>34</v>
      </c>
      <c r="O315" s="15">
        <f t="shared" si="46"/>
        <v>33</v>
      </c>
      <c r="P315" s="15">
        <f t="shared" si="46"/>
        <v>58</v>
      </c>
      <c r="Q315" s="15">
        <f t="shared" si="46"/>
        <v>51</v>
      </c>
      <c r="R315" s="15">
        <f t="shared" si="46"/>
        <v>58</v>
      </c>
      <c r="S315" s="15">
        <f t="shared" si="46"/>
        <v>70</v>
      </c>
      <c r="T315" s="15">
        <f t="shared" si="46"/>
        <v>37</v>
      </c>
      <c r="U315" s="15">
        <f t="shared" si="46"/>
        <v>59</v>
      </c>
      <c r="V315" s="15">
        <f t="shared" si="46"/>
        <v>52</v>
      </c>
      <c r="W315" s="15">
        <f t="shared" si="46"/>
        <v>53</v>
      </c>
      <c r="X315" s="16">
        <f t="shared" si="46"/>
        <v>57</v>
      </c>
      <c r="Y315" s="16">
        <f t="shared" si="46"/>
        <v>54</v>
      </c>
      <c r="Z315" s="16">
        <f t="shared" si="46"/>
        <v>63</v>
      </c>
      <c r="AA315" s="16">
        <f t="shared" si="46"/>
        <v>54</v>
      </c>
      <c r="AB315" s="16">
        <f t="shared" si="46"/>
        <v>55</v>
      </c>
      <c r="AC315" s="16">
        <f t="shared" si="46"/>
        <v>54</v>
      </c>
      <c r="AD315" s="15">
        <f t="shared" si="46"/>
        <v>49</v>
      </c>
      <c r="AE315" s="15">
        <f t="shared" si="46"/>
        <v>53</v>
      </c>
      <c r="AF315" s="16">
        <f t="shared" si="46"/>
        <v>49</v>
      </c>
      <c r="AG315" s="16">
        <f t="shared" si="46"/>
        <v>43</v>
      </c>
      <c r="AH315" s="16">
        <f t="shared" si="46"/>
        <v>43</v>
      </c>
      <c r="AI315" s="16">
        <f t="shared" si="46"/>
        <v>44</v>
      </c>
      <c r="AJ315" s="15">
        <f t="shared" si="46"/>
        <v>38</v>
      </c>
      <c r="AK315" s="16">
        <f t="shared" si="46"/>
        <v>41</v>
      </c>
      <c r="AL315" s="15">
        <f t="shared" si="46"/>
        <v>52</v>
      </c>
      <c r="AM315" s="15">
        <f t="shared" si="46"/>
        <v>58</v>
      </c>
      <c r="AN315" s="15">
        <f t="shared" si="46"/>
        <v>65</v>
      </c>
      <c r="AO315" s="15">
        <f t="shared" si="46"/>
        <v>64</v>
      </c>
      <c r="AP315" s="15">
        <f t="shared" si="46"/>
        <v>58</v>
      </c>
      <c r="AQ315" s="15">
        <f t="shared" si="46"/>
        <v>50</v>
      </c>
      <c r="AR315" s="15">
        <f t="shared" si="46"/>
        <v>54</v>
      </c>
      <c r="AS315" s="15">
        <f t="shared" si="46"/>
        <v>41</v>
      </c>
      <c r="AT315" s="15">
        <f t="shared" si="46"/>
        <v>47</v>
      </c>
      <c r="AU315" s="15">
        <f t="shared" si="46"/>
        <v>41</v>
      </c>
      <c r="AV315" s="15">
        <f t="shared" si="46"/>
        <v>28</v>
      </c>
      <c r="AW315" s="15">
        <f t="shared" si="46"/>
        <v>27</v>
      </c>
      <c r="AX315" s="15">
        <f t="shared" si="46"/>
        <v>30</v>
      </c>
      <c r="AY315" s="15">
        <f t="shared" si="46"/>
        <v>25</v>
      </c>
      <c r="AZ315" s="15">
        <f t="shared" si="46"/>
        <v>28</v>
      </c>
      <c r="BA315" s="16">
        <f t="shared" si="46"/>
        <v>29</v>
      </c>
    </row>
    <row r="316" spans="1:55" x14ac:dyDescent="0.25">
      <c r="A316" s="14" t="s">
        <v>2113</v>
      </c>
      <c r="B316" s="15">
        <f>SUBTOTAL(3,B14:B313)</f>
        <v>300</v>
      </c>
      <c r="C316" s="17"/>
      <c r="D316" s="18"/>
      <c r="E316" s="18"/>
      <c r="F316" s="18"/>
      <c r="G316" s="18"/>
      <c r="H316" s="18"/>
      <c r="I316" s="18"/>
      <c r="J316" s="18"/>
      <c r="K316" s="19"/>
    </row>
    <row r="317" spans="1:55" x14ac:dyDescent="0.25">
      <c r="A317" s="14" t="s">
        <v>2114</v>
      </c>
      <c r="B317" s="20"/>
      <c r="C317" s="15">
        <f t="shared" ref="C317:K317" si="47">SUM(C14:C313)</f>
        <v>1957</v>
      </c>
      <c r="D317" s="15">
        <f t="shared" si="47"/>
        <v>1662</v>
      </c>
      <c r="E317" s="15">
        <f t="shared" si="47"/>
        <v>1157</v>
      </c>
      <c r="F317" s="15">
        <f t="shared" si="47"/>
        <v>577</v>
      </c>
      <c r="G317" s="15">
        <f t="shared" si="47"/>
        <v>261</v>
      </c>
      <c r="H317" s="15">
        <f t="shared" si="47"/>
        <v>138</v>
      </c>
      <c r="I317" s="15">
        <f t="shared" si="47"/>
        <v>80</v>
      </c>
      <c r="J317" s="15">
        <f t="shared" si="47"/>
        <v>133</v>
      </c>
      <c r="K317" s="15">
        <f t="shared" si="47"/>
        <v>1157</v>
      </c>
    </row>
    <row r="318" spans="1:55" x14ac:dyDescent="0.25">
      <c r="A318" s="14" t="s">
        <v>2115</v>
      </c>
      <c r="B318" s="21"/>
      <c r="C318" s="15">
        <f t="shared" ref="C318:K318" si="48">SUBTOTAL(9,C14:C313)</f>
        <v>1957</v>
      </c>
      <c r="D318" s="15">
        <f>SUBTOTAL(9,D14:D313)</f>
        <v>1662</v>
      </c>
      <c r="E318" s="15">
        <f t="shared" si="48"/>
        <v>1157</v>
      </c>
      <c r="F318" s="15">
        <f t="shared" si="48"/>
        <v>577</v>
      </c>
      <c r="G318" s="15">
        <f t="shared" si="48"/>
        <v>261</v>
      </c>
      <c r="H318" s="15">
        <f t="shared" si="48"/>
        <v>138</v>
      </c>
      <c r="I318" s="15">
        <f t="shared" si="48"/>
        <v>80</v>
      </c>
      <c r="J318" s="15">
        <f t="shared" si="48"/>
        <v>133</v>
      </c>
      <c r="K318" s="15">
        <f t="shared" si="48"/>
        <v>1157</v>
      </c>
    </row>
    <row r="319" spans="1:55" x14ac:dyDescent="0.25">
      <c r="K319" s="4" t="s">
        <v>61</v>
      </c>
      <c r="L319">
        <v>1</v>
      </c>
      <c r="M319" s="3">
        <v>1</v>
      </c>
      <c r="N319" s="3">
        <v>1</v>
      </c>
      <c r="O319" s="3">
        <v>1</v>
      </c>
      <c r="P319" s="3">
        <v>1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3">
        <v>1</v>
      </c>
      <c r="Z319" s="3">
        <v>1</v>
      </c>
      <c r="AA319" s="3">
        <v>1</v>
      </c>
      <c r="AB319" s="3">
        <v>1</v>
      </c>
      <c r="AC319" s="3">
        <v>1</v>
      </c>
      <c r="AD319" s="3">
        <v>1</v>
      </c>
      <c r="AE319" s="3">
        <v>1</v>
      </c>
      <c r="AF319" s="3">
        <v>1</v>
      </c>
      <c r="AG319" s="3">
        <v>1</v>
      </c>
      <c r="AH319" s="3">
        <v>1</v>
      </c>
      <c r="AI319" s="3">
        <v>1</v>
      </c>
      <c r="AJ319" s="3">
        <v>1</v>
      </c>
      <c r="AK319" s="3">
        <v>1</v>
      </c>
      <c r="AL319" s="3">
        <v>1</v>
      </c>
      <c r="AM319" s="3">
        <v>1</v>
      </c>
      <c r="AN319" s="3">
        <v>1</v>
      </c>
      <c r="AO319" s="3">
        <v>1</v>
      </c>
      <c r="AP319" s="3">
        <v>1</v>
      </c>
      <c r="AQ319" s="3">
        <v>1</v>
      </c>
      <c r="AR319" s="3">
        <v>1</v>
      </c>
      <c r="AS319" s="3">
        <v>1</v>
      </c>
      <c r="AT319" s="3">
        <v>1</v>
      </c>
      <c r="AU319" s="3">
        <v>1</v>
      </c>
      <c r="AV319" s="3">
        <v>1</v>
      </c>
      <c r="AW319" s="3">
        <v>1</v>
      </c>
      <c r="AX319" s="3">
        <v>1</v>
      </c>
      <c r="AY319" s="3">
        <v>1</v>
      </c>
      <c r="AZ319" s="3">
        <v>1</v>
      </c>
      <c r="BA319" s="3">
        <v>1</v>
      </c>
    </row>
  </sheetData>
  <autoFilter ref="A13:BA313" xr:uid="{00000000-0009-0000-0000-000000000000}">
    <sortState xmlns:xlrd2="http://schemas.microsoft.com/office/spreadsheetml/2017/richdata2" ref="A15:BA313">
      <sortCondition ref="B13:B313"/>
    </sortState>
  </autoFilter>
  <mergeCells count="11">
    <mergeCell ref="F12:F13"/>
    <mergeCell ref="A12:A13"/>
    <mergeCell ref="B12:B13"/>
    <mergeCell ref="C12:C13"/>
    <mergeCell ref="D12:D13"/>
    <mergeCell ref="E12:E13"/>
    <mergeCell ref="G12:G13"/>
    <mergeCell ref="H12:H13"/>
    <mergeCell ref="I12:I13"/>
    <mergeCell ref="J12:J13"/>
    <mergeCell ref="K12:K13"/>
  </mergeCells>
  <conditionalFormatting sqref="C14:K313">
    <cfRule type="cellIs" dxfId="0" priority="1" operator="equal">
      <formula>0</formula>
    </cfRule>
  </conditionalFormatting>
  <conditionalFormatting sqref="C14:D313">
    <cfRule type="colorScale" priority="2">
      <colorScale>
        <cfvo type="min"/>
        <cfvo type="max"/>
        <color rgb="FFFCFCFF"/>
        <color rgb="FF63BE7B"/>
      </colorScale>
    </cfRule>
  </conditionalFormatting>
  <conditionalFormatting sqref="G14:G313">
    <cfRule type="colorScale" priority="3">
      <colorScale>
        <cfvo type="min"/>
        <cfvo type="max"/>
        <color rgb="FFFCFCFF"/>
        <color rgb="FF63BE7B"/>
      </colorScale>
    </cfRule>
  </conditionalFormatting>
  <conditionalFormatting sqref="J14:J313">
    <cfRule type="colorScale" priority="4">
      <colorScale>
        <cfvo type="min"/>
        <cfvo type="max"/>
        <color rgb="FFFCFCFF"/>
        <color rgb="FF63BE7B"/>
      </colorScale>
    </cfRule>
  </conditionalFormatting>
  <conditionalFormatting sqref="E14:E313">
    <cfRule type="colorScale" priority="5">
      <colorScale>
        <cfvo type="min"/>
        <cfvo type="max"/>
        <color rgb="FFFCFCFF"/>
        <color rgb="FF63BE7B"/>
      </colorScale>
    </cfRule>
  </conditionalFormatting>
  <conditionalFormatting sqref="F14:F313">
    <cfRule type="colorScale" priority="6">
      <colorScale>
        <cfvo type="min"/>
        <cfvo type="max"/>
        <color rgb="FFFCFCFF"/>
        <color rgb="FF63BE7B"/>
      </colorScale>
    </cfRule>
  </conditionalFormatting>
  <conditionalFormatting sqref="H14:H313">
    <cfRule type="colorScale" priority="7">
      <colorScale>
        <cfvo type="min"/>
        <cfvo type="max"/>
        <color rgb="FFFCFCFF"/>
        <color rgb="FF63BE7B"/>
      </colorScale>
    </cfRule>
  </conditionalFormatting>
  <conditionalFormatting sqref="I14:I313">
    <cfRule type="colorScale" priority="8">
      <colorScale>
        <cfvo type="min"/>
        <cfvo type="max"/>
        <color rgb="FFFCFCFF"/>
        <color rgb="FF63BE7B"/>
      </colorScale>
    </cfRule>
  </conditionalFormatting>
  <conditionalFormatting sqref="K14:K313">
    <cfRule type="colorScale" priority="9">
      <colorScale>
        <cfvo type="min"/>
        <cfvo type="max"/>
        <color rgb="FFFCFCFF"/>
        <color rgb="FF63BE7B"/>
      </colorScale>
    </cfRule>
  </conditionalFormatting>
  <conditionalFormatting sqref="D14:D313">
    <cfRule type="colorScale" priority="10">
      <colorScale>
        <cfvo type="min"/>
        <cfvo type="max"/>
        <color rgb="FFFCFCFF"/>
        <color rgb="FF63BE7B"/>
      </colorScale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Spieler</vt:lpstr>
      <vt:lpstr>Spieler!Druckbereich</vt:lpstr>
      <vt:lpstr>Spieler!Drucktitel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2018-12-23T07:50:06Z</cp:lastPrinted>
  <dcterms:created xsi:type="dcterms:W3CDTF">2018-06-11T17:23:24Z</dcterms:created>
  <dcterms:modified xsi:type="dcterms:W3CDTF">2020-05-03T08:55:24Z</dcterms:modified>
</cp:coreProperties>
</file>